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540" yWindow="435" windowWidth="13080" windowHeight="6525" activeTab="2"/>
  </bookViews>
  <sheets>
    <sheet name="прил 1 готовое" sheetId="9" r:id="rId1"/>
    <sheet name="прил 3 готовое" sheetId="8" r:id="rId2"/>
    <sheet name="прил 5 готовое" sheetId="4" r:id="rId3"/>
    <sheet name="прил 6 готовое" sheetId="5" r:id="rId4"/>
  </sheets>
  <definedNames>
    <definedName name="_GoBack" localSheetId="0">'прил 1 готовое'!#REF!</definedName>
    <definedName name="_GoBack" localSheetId="1">'прил 3 готовое'!#REF!</definedName>
  </definedNames>
  <calcPr calcId="145621"/>
</workbook>
</file>

<file path=xl/calcChain.xml><?xml version="1.0" encoding="utf-8"?>
<calcChain xmlns="http://schemas.openxmlformats.org/spreadsheetml/2006/main">
  <c r="N59" i="4" l="1"/>
  <c r="O59" i="4"/>
  <c r="P59" i="4"/>
  <c r="M59" i="4"/>
  <c r="N54" i="4"/>
  <c r="O54" i="4"/>
  <c r="P54" i="4"/>
  <c r="M54" i="4"/>
  <c r="M57" i="4"/>
  <c r="N50" i="4"/>
  <c r="O50" i="4"/>
  <c r="P50" i="4"/>
  <c r="M50" i="4"/>
  <c r="M48" i="4"/>
  <c r="N48" i="4"/>
  <c r="O48" i="4"/>
  <c r="P48" i="4"/>
  <c r="N37" i="4"/>
  <c r="O37" i="4"/>
  <c r="P37" i="4"/>
  <c r="M37" i="4"/>
  <c r="N33" i="4"/>
  <c r="N12" i="4" s="1"/>
  <c r="O33" i="4"/>
  <c r="O12" i="4" s="1"/>
  <c r="P33" i="4"/>
  <c r="P12" i="4" s="1"/>
  <c r="M33" i="4"/>
  <c r="M12" i="4" s="1"/>
  <c r="E85" i="5" l="1"/>
  <c r="H13" i="5" l="1"/>
  <c r="F105" i="5"/>
  <c r="F104" i="5" s="1"/>
  <c r="F93" i="5"/>
  <c r="F92" i="5" s="1"/>
  <c r="F81" i="5"/>
  <c r="F80" i="5"/>
  <c r="F69" i="5"/>
  <c r="F68" i="5" s="1"/>
  <c r="F57" i="5"/>
  <c r="F56" i="5" s="1"/>
  <c r="F45" i="5"/>
  <c r="F44" i="5" s="1"/>
  <c r="F33" i="5"/>
  <c r="F32" i="5" s="1"/>
  <c r="F23" i="5"/>
  <c r="F22" i="5"/>
  <c r="F15" i="5"/>
  <c r="F14" i="5"/>
  <c r="F13" i="5"/>
  <c r="I105" i="5"/>
  <c r="I104" i="5" s="1"/>
  <c r="I93" i="5"/>
  <c r="I92" i="5" s="1"/>
  <c r="I81" i="5"/>
  <c r="I80" i="5"/>
  <c r="I69" i="5"/>
  <c r="I68" i="5" s="1"/>
  <c r="I57" i="5"/>
  <c r="I56" i="5" s="1"/>
  <c r="I45" i="5"/>
  <c r="I44" i="5" s="1"/>
  <c r="I33" i="5"/>
  <c r="I32" i="5" s="1"/>
  <c r="I23" i="5"/>
  <c r="I22" i="5"/>
  <c r="I15" i="5"/>
  <c r="I14" i="5"/>
  <c r="I13" i="5"/>
  <c r="G13" i="5"/>
  <c r="G14" i="5"/>
  <c r="H14" i="5"/>
  <c r="G15" i="5"/>
  <c r="H15" i="5"/>
  <c r="G22" i="5"/>
  <c r="H22" i="5"/>
  <c r="G23" i="5"/>
  <c r="H23" i="5"/>
  <c r="G33" i="5"/>
  <c r="G32" i="5" s="1"/>
  <c r="H33" i="5"/>
  <c r="H32" i="5" s="1"/>
  <c r="G45" i="5"/>
  <c r="G44" i="5" s="1"/>
  <c r="H45" i="5"/>
  <c r="H44" i="5" s="1"/>
  <c r="G57" i="5"/>
  <c r="G56" i="5" s="1"/>
  <c r="H57" i="5"/>
  <c r="H56" i="5" s="1"/>
  <c r="G69" i="5"/>
  <c r="G68" i="5" s="1"/>
  <c r="H69" i="5"/>
  <c r="H68" i="5" s="1"/>
  <c r="G80" i="5"/>
  <c r="H80" i="5"/>
  <c r="G81" i="5"/>
  <c r="H81" i="5"/>
  <c r="G93" i="5"/>
  <c r="G92" i="5" s="1"/>
  <c r="H93" i="5"/>
  <c r="H92" i="5" s="1"/>
  <c r="G105" i="5"/>
  <c r="G104" i="5" s="1"/>
  <c r="H105" i="5"/>
  <c r="H104" i="5" s="1"/>
  <c r="M61" i="4"/>
  <c r="O61" i="4"/>
  <c r="O57" i="4"/>
  <c r="N61" i="4"/>
  <c r="N57" i="4"/>
  <c r="P57" i="4"/>
  <c r="P61" i="4"/>
  <c r="E25" i="5"/>
  <c r="E35" i="5"/>
  <c r="E47" i="5"/>
  <c r="E59" i="5"/>
  <c r="E60" i="5"/>
  <c r="E71" i="5"/>
  <c r="E73" i="5"/>
  <c r="E95" i="5"/>
  <c r="E107" i="5"/>
  <c r="H11" i="5" l="1"/>
  <c r="H10" i="5" s="1"/>
  <c r="F11" i="5"/>
  <c r="F10" i="5" s="1"/>
  <c r="I11" i="5"/>
  <c r="I10" i="5" s="1"/>
  <c r="G11" i="5"/>
  <c r="G10" i="5" s="1"/>
  <c r="E69" i="5"/>
  <c r="E15" i="5"/>
  <c r="E14" i="5"/>
  <c r="E81" i="5"/>
  <c r="E13" i="5"/>
  <c r="E93" i="5"/>
  <c r="E33" i="5"/>
  <c r="E32" i="5" s="1"/>
  <c r="M11" i="4"/>
  <c r="N11" i="4"/>
  <c r="O11" i="4"/>
  <c r="P11" i="4"/>
  <c r="E11" i="5" l="1"/>
  <c r="E10" i="5" s="1"/>
  <c r="E57" i="5" l="1"/>
  <c r="E56" i="5" s="1"/>
  <c r="E80" i="5"/>
  <c r="E45" i="5"/>
  <c r="E44" i="5" s="1"/>
  <c r="E23" i="5" l="1"/>
  <c r="E92" i="5"/>
  <c r="E68" i="5"/>
  <c r="E22" i="5" l="1"/>
  <c r="E105" i="5"/>
  <c r="E104" i="5" s="1"/>
</calcChain>
</file>

<file path=xl/sharedStrings.xml><?xml version="1.0" encoding="utf-8"?>
<sst xmlns="http://schemas.openxmlformats.org/spreadsheetml/2006/main" count="665" uniqueCount="235">
  <si>
    <t>Код аналитической программной классификации</t>
  </si>
  <si>
    <t>Наименование целевого показателя (индикатора)</t>
  </si>
  <si>
    <t>Единица измерения</t>
  </si>
  <si>
    <t>1</t>
  </si>
  <si>
    <t>2</t>
  </si>
  <si>
    <t>3</t>
  </si>
  <si>
    <t>4</t>
  </si>
  <si>
    <t>5</t>
  </si>
  <si>
    <t>01</t>
  </si>
  <si>
    <t>ОМ</t>
  </si>
  <si>
    <t>М</t>
  </si>
  <si>
    <t>Ответственный исполнитель, соисполнитель</t>
  </si>
  <si>
    <t>Источник финансирования</t>
  </si>
  <si>
    <t>Оценка расходов, тыс. рублей</t>
  </si>
  <si>
    <t>Итого</t>
  </si>
  <si>
    <t>Всего</t>
  </si>
  <si>
    <t>В том числе:</t>
  </si>
  <si>
    <t>собственные средства бюджета муниципального образования</t>
  </si>
  <si>
    <t>субвенции из бюджетов поселений</t>
  </si>
  <si>
    <t>средства бюджета республики Удмуртия, планируемые к привлечению</t>
  </si>
  <si>
    <t>бюджеты поселений, входящих в состав муниципального района</t>
  </si>
  <si>
    <t>иные источники</t>
  </si>
  <si>
    <t xml:space="preserve">бюджет муниципального района 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</si>
  <si>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</si>
  <si>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</si>
  <si>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МП</t>
  </si>
  <si>
    <t>ГРБС</t>
  </si>
  <si>
    <t>Рз</t>
  </si>
  <si>
    <t>Пр</t>
  </si>
  <si>
    <t>ЦС</t>
  </si>
  <si>
    <t>ВР</t>
  </si>
  <si>
    <t>Наименование муниципальной программы , подпрограммы</t>
  </si>
  <si>
    <t>02</t>
  </si>
  <si>
    <t>03</t>
  </si>
  <si>
    <t>%</t>
  </si>
  <si>
    <t>Пп</t>
  </si>
  <si>
    <t>тыс. руб.</t>
  </si>
  <si>
    <t>бюджет муниципального района (городского округа)</t>
  </si>
  <si>
    <t>в том числе:</t>
  </si>
  <si>
    <t>собственные средства бюджета муниципального района (городского округа)</t>
  </si>
  <si>
    <t>субсидии из бюджета субъекта Российской Федерации</t>
  </si>
  <si>
    <t>субвенции из бюджета субъекта Российской Федерации</t>
  </si>
  <si>
    <t>иные межбюджетные трансферты из бюджета субъекта Российской Федерации, имеющие целевое назначение</t>
  </si>
  <si>
    <t>субвенции из бюджетов поселений (только для муниципальных районов)</t>
  </si>
  <si>
    <t>иные межбюджетные трансферты из бюджетов поселений, имеющие целевое назначение (только для муниципальных районов)</t>
  </si>
  <si>
    <t>средства бюджета субъекта Российской Федерации, планируемые к привлечению</t>
  </si>
  <si>
    <t>средства бюджетов поселений, входящих в состав муниципального района (только для муниципальных районов)</t>
  </si>
  <si>
    <t>И</t>
  </si>
  <si>
    <t>всего</t>
  </si>
  <si>
    <t xml:space="preserve">Всего </t>
  </si>
  <si>
    <t>04</t>
  </si>
  <si>
    <t>06</t>
  </si>
  <si>
    <t>08</t>
  </si>
  <si>
    <t>09</t>
  </si>
  <si>
    <t>Организация муниципального управления</t>
  </si>
  <si>
    <t>«Организация муниципального управления»</t>
  </si>
  <si>
    <t xml:space="preserve">Прогнозная (справочная) оценка ресурсного обеспечения реализации муниципальной программы 
за счет всех источников финансирования 
</t>
  </si>
  <si>
    <t>Обслуживание муниципального долга</t>
  </si>
  <si>
    <t xml:space="preserve">Управление  муниципальными финансами 
</t>
  </si>
  <si>
    <t>Повышение эффективности бюджетных расходов</t>
  </si>
  <si>
    <t>Предоставление заявителям государственных и муниципальных услуг в области архивного дела в установленные законодательством сроки от общего количества предоставленных государственных услуг в области архивного дела</t>
  </si>
  <si>
    <t xml:space="preserve">Удельный вес архивных единиц хранения, включенных в автоматизированные информационно-поисковые системы </t>
  </si>
  <si>
    <t xml:space="preserve">Архивное дело </t>
  </si>
  <si>
    <t>Архивное дело</t>
  </si>
  <si>
    <t xml:space="preserve">Создание условий для государственной регистрации актов гражданского состояния </t>
  </si>
  <si>
    <t>% от числа опрошенных</t>
  </si>
  <si>
    <t xml:space="preserve">«Создание условий для государственной регистрации актов гражданского состояния </t>
  </si>
  <si>
    <t>6</t>
  </si>
  <si>
    <t>01 </t>
  </si>
  <si>
    <t>04 </t>
  </si>
  <si>
    <t>Число муниципальных служащих, прошедших обучение</t>
  </si>
  <si>
    <t>чел. (%)</t>
  </si>
  <si>
    <t>не менее 110% от базового значения</t>
  </si>
  <si>
    <t xml:space="preserve">Противодействие коррупции </t>
  </si>
  <si>
    <t xml:space="preserve">Развитие информатизации </t>
  </si>
  <si>
    <t>Количество муниципальных служащих, прошедших повышение квалификации в области ИКТ на специализированных курсах</t>
  </si>
  <si>
    <t>Чел.</t>
  </si>
  <si>
    <t>Ед.</t>
  </si>
  <si>
    <t>13</t>
  </si>
  <si>
    <t xml:space="preserve">Развитие информа-тизации </t>
  </si>
  <si>
    <t xml:space="preserve">Управление муниципальным имуществом и земельными ресурсами                                                  </t>
  </si>
  <si>
    <t>Управление муниципальными финансами</t>
  </si>
  <si>
    <t>субвенции из бюджета субъекта РФ</t>
  </si>
  <si>
    <t>Отсутствие (сокращение количества) установленных фактов несоблюдения лицами, замещающими муниципальные должности в органах местного самоуправления, муниципальными служащими обязанностей, ограничений, запретов, требований к служебному поведению и урегулированию конфликта интересов</t>
  </si>
  <si>
    <t>Отсутствие (сокращение количества) выявленных коррупционных правонарушений со стороны лиц, замещающих муниципальные должности, и муниципальных служащих</t>
  </si>
  <si>
    <t>Отсутствие (уменьшение количества) официально обратившихся в органы местного самоуправления с жалобами и заявлениями на проявления коррупции в деятельности муниципальных служащих</t>
  </si>
  <si>
    <t>Повышение уровня удовлетворенности заявителей качеством и доступностью государственных и муниципальных услуг</t>
  </si>
  <si>
    <t>Снижение доли граждан, сталкивающихся с проявлениями коррупции (по результатам социологических опросов населения)</t>
  </si>
  <si>
    <t>Отсутствие (уменьшение количества) нарушений действующего законодательства по использованию имущества и земли, находящегося в собственности Удмуртской Республики и органов местного самоуправления</t>
  </si>
  <si>
    <t>Сокращение количества (доля) нарушений законодательства о контрактной системе в сфере закупок товаров, работ, услуг для обеспечения государственных и муниципальных нужд, имеющих коррупционную направленность и выявленных в ходе проверок уполномоченным органом - Министерством торговли и бытовых услуг Удмуртской Республики и Управлением Федеральной антимонопольной службы по УР</t>
  </si>
  <si>
    <t>8</t>
  </si>
  <si>
    <t>Количество информационных материалов, методических рекомендаций, публикаций в средствах массовой информации о мерах антикоррупционного характера</t>
  </si>
  <si>
    <t>9</t>
  </si>
  <si>
    <t>Доля муниципальных правовых актов и их проектов, по которым проведена антикоррупционная экспертиза</t>
  </si>
  <si>
    <t>Количество проведенных мероприятий по антикоррупционной пропаганде и обучению; количество проверок органов местного самоуправления по соблюдению законодательства о муниципальной службе и принятых ими мер по противодействию коррупции на муниципальной службе</t>
  </si>
  <si>
    <t>не более 4500,00</t>
  </si>
  <si>
    <t>Центральный аппарат</t>
  </si>
  <si>
    <t>0910160030</t>
  </si>
  <si>
    <t>Развитие муниципальной службы</t>
  </si>
  <si>
    <t xml:space="preserve">Оценка недвижимости, признание прав и регулирование отношений в сфере управления государсвтенной и муниципальной собственности </t>
  </si>
  <si>
    <r>
      <rPr>
        <b/>
        <sz val="9"/>
        <color rgb="FF000000"/>
        <rFont val="Times New Roman"/>
        <family val="1"/>
        <charset val="204"/>
      </rPr>
      <t xml:space="preserve">Ресурсное обеспечение реализации муниципальной программы 
за счет средств бюджета муниципального района </t>
    </r>
    <r>
      <rPr>
        <sz val="9"/>
        <color rgb="FF000000"/>
        <rFont val="Times New Roman"/>
        <family val="1"/>
        <charset val="204"/>
      </rPr>
      <t xml:space="preserve">
</t>
    </r>
  </si>
  <si>
    <t>0950260030</t>
  </si>
  <si>
    <t>Государсвтенная регистрация актов гражданского состояния</t>
  </si>
  <si>
    <t>0980162720</t>
  </si>
  <si>
    <t>Нормативное правовое и организационное обеспечение деятельности в сфере противодействия коррупции</t>
  </si>
  <si>
    <t>не более 5</t>
  </si>
  <si>
    <t>Информатизация в органах местного самоуправления</t>
  </si>
  <si>
    <t>субсидии из бюджета Удмуртской Республики</t>
  </si>
  <si>
    <t xml:space="preserve">собственные средства бюджета муниципального района </t>
  </si>
  <si>
    <t>субвенции из бюджета Удмуртской Республики</t>
  </si>
  <si>
    <t>0950104360</t>
  </si>
  <si>
    <t>0960159300</t>
  </si>
  <si>
    <t>120              240</t>
  </si>
  <si>
    <t>2022 г.</t>
  </si>
  <si>
    <t>2023 г.</t>
  </si>
  <si>
    <t>2024 г.</t>
  </si>
  <si>
    <t>2025 г.</t>
  </si>
  <si>
    <t>Муниципальное управление на 2020 – 2025 гг.</t>
  </si>
  <si>
    <t>Отношение дефицита бюджета муниципального образования «Юкаменский район» к доходам бюджета, рассчитанное в соответствии с требованиями Бюджетного Кодекса РФ</t>
  </si>
  <si>
    <t>Сведения о составе и значениях целевых показателей (индикаторов) муниципальной программы</t>
  </si>
  <si>
    <t>№ пп</t>
  </si>
  <si>
    <t>2022 год</t>
  </si>
  <si>
    <t>2023 год</t>
  </si>
  <si>
    <t>2024 год</t>
  </si>
  <si>
    <t>2025 год</t>
  </si>
  <si>
    <t>ПП</t>
  </si>
  <si>
    <t>прогноз</t>
  </si>
  <si>
    <t xml:space="preserve">Муниципальная программа «Муниципальное управление» </t>
  </si>
  <si>
    <t>Объем налоговых и неналоговых доходов консолидированного бюджета Юкаменского района</t>
  </si>
  <si>
    <t>тыс.руб.</t>
  </si>
  <si>
    <t>Отношение объема просроченной кредиторской задолженности консолидированного бюджета к расходам консолидированного бюджета Юкаменского района (за исключение просроченной кредиторской задолженности, образованной по приносящей доход деятельности)</t>
  </si>
  <si>
    <t>не более 1</t>
  </si>
  <si>
    <t>Доля расходов консолидированного бюджета Юкаменского района, финансируемых в рамках муниципальных программ в общем объеме расходов бюджета</t>
  </si>
  <si>
    <t>не менее 85</t>
  </si>
  <si>
    <t>не менее 13</t>
  </si>
  <si>
    <t>Прирост налоговых и неналоговых доходов консолидированного бюджета Юкаменского района к предыдущему году</t>
  </si>
  <si>
    <t>прирост к предыд. году%</t>
  </si>
  <si>
    <t>не менее 0,1</t>
  </si>
  <si>
    <t>Исполнение расходных обязательств консолидированного бюджета Юкаменского района в соответствии с решениями о бюджете на очередной финансовый год и плановый период</t>
  </si>
  <si>
    <t>не менее 92</t>
  </si>
  <si>
    <t>не более 50</t>
  </si>
  <si>
    <t>не более 15</t>
  </si>
  <si>
    <t>Подпрограмма «Повышение эффективности бюджетных расходов»</t>
  </si>
  <si>
    <t>Уровень качества   управления муниципальными финансами Юкаменского района по результатам мониторинга и оценки качества управления муниципальными финансами муниципальных образований в Удмуртской Республике</t>
  </si>
  <si>
    <t>не ниже II степени качества управления муниципальными финансами</t>
  </si>
  <si>
    <t>надлежащее управление</t>
  </si>
  <si>
    <t>Утверждение бюджетов муниципальных образований Юкаменского района на очередной финансовый год и плановый период (на трехлетний период)</t>
  </si>
  <si>
    <t>Да/нет</t>
  </si>
  <si>
    <t>да</t>
  </si>
  <si>
    <t>Отношение недополученных доходов по местным налогам в результате действия налоговых льгот, установленных органами местного самоуправления, к объему налоговых доходов консолидированного бюджета Юкаменского района</t>
  </si>
  <si>
    <t>Средний уровень качества финансового менеджмента главных распорядителей средств консолидированного бюджета Юкаменского района</t>
  </si>
  <si>
    <t>не ниже 70</t>
  </si>
  <si>
    <t>Средний уровень качества управления финансами по отношению к предыдущему году</t>
  </si>
  <si>
    <t>Размещение информации о разработке нормативных правовых актов, ходе и результатах их общественного обсуждения в сети Интернет</t>
  </si>
  <si>
    <t xml:space="preserve">Управление муниципальным имуществом и земельными ресурсами 
 на 2020-2025 годы
</t>
  </si>
  <si>
    <t>Доля площади земельных участков на территории муниципального района, поставленных на государственный кадастровый учёт, в общей площади территории муниципального района, процентов</t>
  </si>
  <si>
    <t>Доля площади земельных участков, являющихся объектами налогообложения земельным налогом, в общей площади территории муниципального района</t>
  </si>
  <si>
    <t>Доля заявителей, удовлетворенных качеством предоставления муниципальных услуг отделом по управлению имущественных отношений и землепользованию, от общего числа заявителей, обратившихся за получением муниципальных услуг</t>
  </si>
  <si>
    <t xml:space="preserve">Создание условий для государственной регистрации актов гражданского состояния в муниципальном образовании «Юкаменский район» </t>
  </si>
  <si>
    <t>Развитие информатизации</t>
  </si>
  <si>
    <t>Противодействие коррупции</t>
  </si>
  <si>
    <t>Уменьшение доли муниципальных правовых актов и их проектов с выявленными коррупциогенными факторами</t>
  </si>
  <si>
    <t>Финансовая оценка применения мер муниципального регулирования</t>
  </si>
  <si>
    <t>Наименование меры муниципального регулирования</t>
  </si>
  <si>
    <t>Показатель применения меры</t>
  </si>
  <si>
    <t>Краткое обоснование необходимости применения меры</t>
  </si>
  <si>
    <t>«Управление муниципальными финансами»</t>
  </si>
  <si>
    <t>Льготы, установленные органами местного самоуправления </t>
  </si>
  <si>
    <t>Оптимизация расходов муниципальных учреждений</t>
  </si>
  <si>
    <t>в том числе</t>
  </si>
  <si>
    <t>по земельному налогу</t>
  </si>
  <si>
    <t>Финансовая оценка мер муниципального регулирования по прочим прдпрограммам не предусмотрена.</t>
  </si>
  <si>
    <t xml:space="preserve"> Количество рабочих мест  Администрации муниципального образования, отвечающих требованиям охраны труда</t>
  </si>
  <si>
    <t>Просроченная кредиторская задолженность Администрации муниципального образования на начало финансового года</t>
  </si>
  <si>
    <t>Просроченная дебиторская задолженность Администрации муниципального образования на начало финансового года</t>
  </si>
  <si>
    <t>Доля налоговых и неналоговых доходов консолидированного бюджета (за исключением поступлений налоговых доходов по дополнительным нормативам отчислений) в общем объеме собственных доходов консолидированного бюджета Юкаменского района без учета субвенций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</si>
  <si>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 муниципального образования на оплату труда (включая начисления на оплату труда)</t>
  </si>
  <si>
    <t>Долговая нагрузка на бюджет  муниципального образования к годовому объему доходов бюджета без учета безвозмездных поступлений в соответствии со статьей 107 БК РФ</t>
  </si>
  <si>
    <t>Отношение расходов на обслуживание муниципального долга бюджета муниципального образования к объему расходов бюджета муниципального образования (за исключением объема расходов, которые осуществляются за счет субвенций, предоставляемых из бюджета Удмуртской республики)</t>
  </si>
  <si>
    <t>Отношение объема просроченной задолженности по долговым обязательствам муниципального образования к общему объему муниципального долга муниципального образования</t>
  </si>
  <si>
    <r>
      <t>Удельный вес  главных распорядителей средств бюджета муниципального образования, осуществляющих финансовый контроль, в общем количестве главных распорядителей средств бюджета муниципального образования,</t>
    </r>
    <r>
      <rPr>
        <sz val="10"/>
        <color indexed="8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на которых возложены функции по финансовому контролю</t>
    </r>
  </si>
  <si>
    <t xml:space="preserve">Выполнение годового планового задания по поступлениям в бюджет муниципального образования «Муниципальный округ Юкаменский район Удмуртской Республики» доходов от использования и распоряжения муниципальным имуществом, администрируемым  отделом по управлению имущественных отношений и землепользованию на соответствующий финансовый год и плановый период (к плановому заданию) </t>
  </si>
  <si>
    <t>Доля архивных документов, хранящихся в архивном отделе в нормативных условиях, обеспечивающих их постоянное (вечное) хранение, в общем  количестве документов архивного отдела Администрации</t>
  </si>
  <si>
    <t>Удельный вес документов Архивного фонда Удмуртской Республики, хранящихся сверх установленных сроков их временного хранения  в организациях-источниках комплектования  архивного отдела Администрации муниципального образования</t>
  </si>
  <si>
    <t>Доля архивных документов, включая фонды аудио- и видеоархивов, переведенных в электронную форму, в общем  объеме документов хранящихся в архивном  отделе Администрации муниципального образования</t>
  </si>
  <si>
    <t>Удовлетворенность граждан качеством и доступностью государственных услуг в сфере государственной регистрации актов гражданского состояния</t>
  </si>
  <si>
    <t>Не менее 85</t>
  </si>
  <si>
    <t>Доля рабочих мест в органах местного самоуправления района, объединенных в локальные вычислительные  сети, %</t>
  </si>
  <si>
    <t>Удельный вес компьютеров, имеющих доступ к сети Интернет, %</t>
  </si>
  <si>
    <t>Доля рабочих мест, отвечающих программно-техническим требованиям для ведения электронного документооборота в общем количестве рабочих мест, %</t>
  </si>
  <si>
    <t>Количество участий в мероприятиях по вопросам развития информационно-коммуникационных технологий (семинары, конференции, выставки), единиц</t>
  </si>
  <si>
    <t xml:space="preserve"> Обеспеченность персональными компьютерами в Администрации района, администрациях муниципальных образований района, муниципальных учреждениях, %</t>
  </si>
  <si>
    <t>шт.</t>
  </si>
  <si>
    <t>"Муниципальное управление" на 2022 - 2025 гг</t>
  </si>
  <si>
    <t>Осуществление внутренних заимствований</t>
  </si>
  <si>
    <t>Объем привлеченных внутренних заимствований</t>
  </si>
  <si>
    <t>Бюджетные кредиты из республиканского бюджета</t>
  </si>
  <si>
    <t>Администрация муниципального образования</t>
  </si>
  <si>
    <t>Управление финансов  Администрации муниципального образования</t>
  </si>
  <si>
    <t>Муниципальное управление на 2022-2025 гг</t>
  </si>
  <si>
    <t>Муниципальное управление на 2022  - 2025 гг</t>
  </si>
  <si>
    <t>Приложение 3 к муниципальной программе</t>
  </si>
  <si>
    <t>Приложение 5 к муниципальной программе</t>
  </si>
  <si>
    <t>Приложение 6 к муниципальной программе</t>
  </si>
  <si>
    <t>Приложение 1 к муниципальной программе Муниципальное управление на 2022-2025 г.г.</t>
  </si>
  <si>
    <t>Создание и организация деятельности комиссий по делам несовершеннолетних и защите их прав</t>
  </si>
  <si>
    <t>04350</t>
  </si>
  <si>
    <t>Глава МО</t>
  </si>
  <si>
    <t>0910160010</t>
  </si>
  <si>
    <t>Обеспечение деятельности централизованной бухгалтерии и прочих учреждений</t>
  </si>
  <si>
    <t>0910160120</t>
  </si>
  <si>
    <t>Уплата земельного налога</t>
  </si>
  <si>
    <t>0910160330</t>
  </si>
  <si>
    <t>0910662710</t>
  </si>
  <si>
    <t>Реализация установленных полномочий по развитию территорий</t>
  </si>
  <si>
    <t>Управление территориального развития</t>
  </si>
  <si>
    <t>Осуществление первичного воинского учета на территориях, где отсутствуют военные комиссары</t>
  </si>
  <si>
    <t>0910851180</t>
  </si>
  <si>
    <t>0910860030</t>
  </si>
  <si>
    <t>0910860330</t>
  </si>
  <si>
    <t xml:space="preserve">Управление финансов  Администрации муниципального образования </t>
  </si>
  <si>
    <t>Реализация установленных полномочий (функций) Управлением финансов администрации МО</t>
  </si>
  <si>
    <t>0920160030</t>
  </si>
  <si>
    <t>0920260070</t>
  </si>
  <si>
    <t>Реализация мероприятий направленных на повышение эффективности бюджетных расходов Юкаменского района</t>
  </si>
  <si>
    <t>0930162730</t>
  </si>
  <si>
    <t>0940160090</t>
  </si>
  <si>
    <t xml:space="preserve">Управление и распряжение муниципальным имуществом                                               </t>
  </si>
  <si>
    <t xml:space="preserve">Администрация муниципального образования </t>
  </si>
  <si>
    <t>0940260090</t>
  </si>
  <si>
    <t>Осуществление отдельных государственных полномочий в области архивного дела</t>
  </si>
  <si>
    <t>0950159300</t>
  </si>
  <si>
    <t>Муниципальное управление</t>
  </si>
  <si>
    <t>244</t>
  </si>
  <si>
    <t>0990162740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</si>
</sst>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9"/>
      <color rgb="FF000000"/>
      <name val="Times New Roman"/>
    </font>
    <font>
      <b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.5"/>
      <color rgb="FF000000"/>
      <name val="Times New Roman"/>
      <family val="1"/>
      <charset val="204"/>
    </font>
    <font>
      <b/>
      <sz val="8.5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9" fillId="0" borderId="0"/>
    <xf numFmtId="0" fontId="3" fillId="0" borderId="0"/>
    <xf numFmtId="0" fontId="20" fillId="0" borderId="0"/>
    <xf numFmtId="0" fontId="21" fillId="0" borderId="0"/>
  </cellStyleXfs>
  <cellXfs count="347"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3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righ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3" fillId="0" borderId="4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0" fillId="0" borderId="0" xfId="0" applyBorder="1" applyAlignment="1">
      <alignment horizontal="right" vertical="center" wrapText="1"/>
    </xf>
    <xf numFmtId="164" fontId="3" fillId="0" borderId="4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right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49" fontId="8" fillId="0" borderId="4" xfId="0" applyNumberFormat="1" applyFont="1" applyBorder="1" applyAlignment="1">
      <alignment horizontal="center" vertical="top" wrapText="1" shrinkToFi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 shrinkToFit="1"/>
    </xf>
    <xf numFmtId="0" fontId="0" fillId="0" borderId="12" xfId="0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top" wrapText="1" shrinkToFit="1"/>
    </xf>
    <xf numFmtId="0" fontId="0" fillId="0" borderId="4" xfId="0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4" xfId="0" applyFont="1" applyBorder="1" applyAlignment="1">
      <alignment vertical="top" wrapText="1"/>
    </xf>
    <xf numFmtId="0" fontId="15" fillId="0" borderId="4" xfId="0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vertical="top" wrapText="1" shrinkToFit="1"/>
    </xf>
    <xf numFmtId="0" fontId="8" fillId="0" borderId="0" xfId="0" applyFont="1" applyAlignment="1">
      <alignment vertical="top" wrapText="1" shrinkToFit="1"/>
    </xf>
    <xf numFmtId="0" fontId="0" fillId="0" borderId="2" xfId="0" applyBorder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Border="1" applyAlignment="1">
      <alignment horizontal="center" vertical="top"/>
    </xf>
    <xf numFmtId="49" fontId="0" fillId="0" borderId="4" xfId="0" applyNumberFormat="1" applyBorder="1" applyAlignment="1">
      <alignment horizontal="center" vertical="top"/>
    </xf>
    <xf numFmtId="49" fontId="8" fillId="0" borderId="0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top" wrapText="1"/>
    </xf>
    <xf numFmtId="49" fontId="12" fillId="0" borderId="0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justify" vertical="top" wrapText="1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top" wrapText="1"/>
    </xf>
    <xf numFmtId="0" fontId="16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center" vertical="top" wrapText="1"/>
    </xf>
    <xf numFmtId="0" fontId="15" fillId="3" borderId="0" xfId="0" applyFont="1" applyFill="1" applyBorder="1" applyAlignment="1">
      <alignment horizontal="justify" vertical="top" wrapText="1"/>
    </xf>
    <xf numFmtId="0" fontId="3" fillId="0" borderId="0" xfId="0" applyFont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0" fontId="17" fillId="3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49" fontId="3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justify" vertical="top"/>
    </xf>
    <xf numFmtId="0" fontId="3" fillId="0" borderId="0" xfId="0" applyFont="1" applyBorder="1" applyAlignment="1">
      <alignment horizontal="justify" vertical="top" wrapText="1"/>
    </xf>
    <xf numFmtId="0" fontId="0" fillId="0" borderId="0" xfId="0" applyBorder="1" applyAlignment="1">
      <alignment horizontal="center" vertical="center"/>
    </xf>
    <xf numFmtId="0" fontId="8" fillId="0" borderId="4" xfId="0" applyFont="1" applyBorder="1" applyAlignment="1">
      <alignment horizontal="center" vertical="top" wrapText="1" shrinkToFit="1"/>
    </xf>
    <xf numFmtId="0" fontId="12" fillId="0" borderId="4" xfId="0" applyFont="1" applyBorder="1" applyAlignment="1">
      <alignment horizontal="center" vertical="top" wrapText="1" shrinkToFit="1"/>
    </xf>
    <xf numFmtId="0" fontId="13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top" wrapText="1" shrinkToFit="1"/>
    </xf>
    <xf numFmtId="49" fontId="8" fillId="0" borderId="4" xfId="0" applyNumberFormat="1" applyFont="1" applyBorder="1" applyAlignment="1">
      <alignment horizontal="center" wrapText="1"/>
    </xf>
    <xf numFmtId="49" fontId="8" fillId="0" borderId="4" xfId="1" applyNumberFormat="1" applyFont="1" applyBorder="1" applyAlignment="1">
      <alignment horizontal="center" vertical="center"/>
    </xf>
    <xf numFmtId="0" fontId="15" fillId="0" borderId="4" xfId="1" applyFont="1" applyBorder="1" applyAlignment="1">
      <alignment horizontal="justify" vertical="top" wrapText="1"/>
    </xf>
    <xf numFmtId="0" fontId="15" fillId="0" borderId="4" xfId="1" applyFont="1" applyBorder="1" applyAlignment="1">
      <alignment vertical="top" wrapText="1"/>
    </xf>
    <xf numFmtId="0" fontId="15" fillId="0" borderId="4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 wrapText="1"/>
    </xf>
    <xf numFmtId="49" fontId="3" fillId="0" borderId="4" xfId="2" applyNumberFormat="1" applyFont="1" applyBorder="1" applyAlignment="1">
      <alignment horizontal="center" vertical="top"/>
    </xf>
    <xf numFmtId="0" fontId="11" fillId="0" borderId="4" xfId="2" applyFont="1" applyBorder="1" applyAlignment="1">
      <alignment horizontal="center" vertical="top" wrapText="1"/>
    </xf>
    <xf numFmtId="0" fontId="3" fillId="0" borderId="4" xfId="2" applyBorder="1" applyAlignment="1">
      <alignment horizontal="center" vertical="top"/>
    </xf>
    <xf numFmtId="0" fontId="3" fillId="0" borderId="4" xfId="2" applyFont="1" applyBorder="1" applyAlignment="1">
      <alignment horizontal="center" vertical="top" wrapText="1"/>
    </xf>
    <xf numFmtId="0" fontId="15" fillId="3" borderId="4" xfId="2" applyFont="1" applyFill="1" applyBorder="1" applyAlignment="1">
      <alignment horizontal="justify" vertical="top" wrapText="1"/>
    </xf>
    <xf numFmtId="0" fontId="3" fillId="3" borderId="4" xfId="2" applyFont="1" applyFill="1" applyBorder="1" applyAlignment="1">
      <alignment horizontal="center" vertical="top" wrapText="1"/>
    </xf>
    <xf numFmtId="0" fontId="17" fillId="3" borderId="4" xfId="2" applyFont="1" applyFill="1" applyBorder="1" applyAlignment="1">
      <alignment horizontal="center" vertical="top" wrapText="1"/>
    </xf>
    <xf numFmtId="0" fontId="15" fillId="0" borderId="4" xfId="2" applyFont="1" applyBorder="1" applyAlignment="1">
      <alignment horizontal="center" vertical="center"/>
    </xf>
    <xf numFmtId="0" fontId="15" fillId="0" borderId="4" xfId="2" applyFont="1" applyBorder="1" applyAlignment="1">
      <alignment horizontal="center" vertical="center" wrapText="1"/>
    </xf>
    <xf numFmtId="0" fontId="3" fillId="0" borderId="4" xfId="2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22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top"/>
    </xf>
    <xf numFmtId="49" fontId="18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49" fontId="18" fillId="0" borderId="4" xfId="0" applyNumberFormat="1" applyFont="1" applyBorder="1" applyAlignment="1">
      <alignment horizontal="center" vertical="top"/>
    </xf>
    <xf numFmtId="0" fontId="18" fillId="0" borderId="4" xfId="0" applyFont="1" applyBorder="1" applyAlignment="1">
      <alignment horizontal="center" vertical="top"/>
    </xf>
    <xf numFmtId="0" fontId="15" fillId="0" borderId="6" xfId="0" applyFont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0" fontId="0" fillId="0" borderId="4" xfId="0" applyBorder="1" applyAlignment="1">
      <alignment vertical="top"/>
    </xf>
    <xf numFmtId="0" fontId="1" fillId="0" borderId="1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8" fillId="0" borderId="17" xfId="0" applyNumberFormat="1" applyFont="1" applyBorder="1" applyAlignment="1">
      <alignment horizontal="center" vertical="top" wrapText="1"/>
    </xf>
    <xf numFmtId="0" fontId="18" fillId="0" borderId="17" xfId="0" applyFont="1" applyBorder="1" applyAlignment="1">
      <alignment horizontal="center" vertical="top" wrapText="1"/>
    </xf>
    <xf numFmtId="49" fontId="1" fillId="0" borderId="13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5" fillId="0" borderId="4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" fillId="0" borderId="8" xfId="0" applyFont="1" applyFill="1" applyBorder="1" applyAlignment="1">
      <alignment vertical="center" wrapText="1"/>
    </xf>
    <xf numFmtId="164" fontId="1" fillId="0" borderId="4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/>
    </xf>
    <xf numFmtId="164" fontId="1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164" fontId="0" fillId="0" borderId="4" xfId="0" applyNumberForma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vertical="center" wrapText="1"/>
    </xf>
    <xf numFmtId="164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top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top" wrapText="1" shrinkToFit="1"/>
    </xf>
    <xf numFmtId="0" fontId="10" fillId="0" borderId="0" xfId="0" applyFont="1" applyAlignment="1">
      <alignment horizontal="center" vertical="top"/>
    </xf>
    <xf numFmtId="0" fontId="8" fillId="0" borderId="4" xfId="0" applyFont="1" applyBorder="1" applyAlignment="1">
      <alignment horizontal="center" vertical="top" wrapText="1" shrinkToFit="1"/>
    </xf>
    <xf numFmtId="0" fontId="8" fillId="0" borderId="4" xfId="0" applyFont="1" applyBorder="1" applyAlignment="1">
      <alignment horizontal="left" vertical="top" wrapText="1" shrinkToFit="1"/>
    </xf>
    <xf numFmtId="0" fontId="13" fillId="0" borderId="4" xfId="0" applyFont="1" applyBorder="1" applyAlignment="1">
      <alignment horizontal="center" vertical="top" wrapText="1" shrinkToFit="1"/>
    </xf>
    <xf numFmtId="0" fontId="12" fillId="0" borderId="1" xfId="0" applyFont="1" applyBorder="1" applyAlignment="1">
      <alignment horizontal="center" vertical="top" wrapText="1" shrinkToFit="1"/>
    </xf>
    <xf numFmtId="0" fontId="12" fillId="0" borderId="2" xfId="0" applyFont="1" applyBorder="1" applyAlignment="1">
      <alignment horizontal="center" vertical="top" wrapText="1" shrinkToFit="1"/>
    </xf>
    <xf numFmtId="0" fontId="12" fillId="0" borderId="3" xfId="0" applyFont="1" applyBorder="1" applyAlignment="1">
      <alignment horizontal="center" vertical="top" wrapText="1" shrinkToFit="1"/>
    </xf>
    <xf numFmtId="0" fontId="12" fillId="0" borderId="4" xfId="0" applyFont="1" applyBorder="1" applyAlignment="1">
      <alignment horizontal="center" vertical="top" wrapText="1" shrinkToFi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0" fillId="0" borderId="17" xfId="0" applyBorder="1" applyAlignment="1">
      <alignment vertical="center"/>
    </xf>
    <xf numFmtId="0" fontId="13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3" fillId="0" borderId="0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0" fillId="0" borderId="11" xfId="0" applyNumberFormat="1" applyFill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vertical="center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vertical="center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vertical="center" wrapText="1"/>
    </xf>
    <xf numFmtId="164" fontId="4" fillId="0" borderId="0" xfId="0" applyNumberFormat="1" applyFont="1" applyFill="1" applyBorder="1" applyAlignment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49" fontId="4" fillId="0" borderId="5" xfId="0" applyNumberFormat="1" applyFont="1" applyFill="1" applyBorder="1" applyAlignment="1">
      <alignment vertical="center"/>
    </xf>
    <xf numFmtId="0" fontId="1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2 2" xfId="3"/>
    <cellStyle name="Обычный 3" xfId="4"/>
    <cellStyle name="Обычный 4" xfId="2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L11" sqref="L11"/>
    </sheetView>
  </sheetViews>
  <sheetFormatPr defaultRowHeight="12" x14ac:dyDescent="0.2"/>
  <cols>
    <col min="1" max="1" width="5.5" style="44" customWidth="1"/>
    <col min="2" max="2" width="6.83203125" style="44" customWidth="1"/>
    <col min="3" max="3" width="5" style="44" customWidth="1"/>
    <col min="4" max="4" width="55.5" style="44" customWidth="1"/>
    <col min="5" max="5" width="10.5" style="44" customWidth="1"/>
    <col min="6" max="6" width="16.1640625" style="44" customWidth="1"/>
    <col min="7" max="7" width="16.83203125" style="44" customWidth="1"/>
    <col min="8" max="8" width="16.5" style="44" customWidth="1"/>
    <col min="9" max="9" width="17.83203125" style="44" customWidth="1"/>
    <col min="10" max="16384" width="9.33203125" style="44"/>
  </cols>
  <sheetData>
    <row r="1" spans="1:9" x14ac:dyDescent="0.2">
      <c r="A1" s="7"/>
      <c r="B1" s="7"/>
      <c r="C1" s="7"/>
      <c r="D1" s="7"/>
      <c r="E1" s="7"/>
      <c r="F1" s="7"/>
      <c r="G1" s="7"/>
      <c r="H1" s="7"/>
      <c r="I1" s="7"/>
    </row>
    <row r="2" spans="1:9" ht="28.5" customHeight="1" x14ac:dyDescent="0.2">
      <c r="A2" s="50"/>
      <c r="B2" s="50"/>
      <c r="C2" s="50"/>
      <c r="D2" s="51"/>
      <c r="E2" s="52"/>
      <c r="F2" s="204" t="s">
        <v>204</v>
      </c>
      <c r="G2" s="204"/>
      <c r="H2" s="204"/>
      <c r="I2" s="204"/>
    </row>
    <row r="3" spans="1:9" ht="15.75" x14ac:dyDescent="0.2">
      <c r="A3" s="205" t="s">
        <v>119</v>
      </c>
      <c r="B3" s="205"/>
      <c r="C3" s="205"/>
      <c r="D3" s="205"/>
      <c r="E3" s="205"/>
      <c r="F3" s="205"/>
      <c r="G3" s="205"/>
      <c r="H3" s="205"/>
      <c r="I3" s="205"/>
    </row>
    <row r="4" spans="1:9" ht="12.75" x14ac:dyDescent="0.2">
      <c r="A4" s="50"/>
      <c r="B4" s="50"/>
      <c r="C4" s="50"/>
      <c r="D4" s="51"/>
      <c r="E4" s="52"/>
      <c r="F4" s="50"/>
      <c r="G4" s="50"/>
      <c r="H4" s="50"/>
      <c r="I4" s="50"/>
    </row>
    <row r="5" spans="1:9" ht="12.75" x14ac:dyDescent="0.2">
      <c r="A5" s="206" t="s">
        <v>0</v>
      </c>
      <c r="B5" s="206"/>
      <c r="C5" s="206" t="s">
        <v>120</v>
      </c>
      <c r="D5" s="207" t="s">
        <v>1</v>
      </c>
      <c r="E5" s="206" t="s">
        <v>2</v>
      </c>
      <c r="F5" s="206"/>
      <c r="G5" s="206"/>
      <c r="H5" s="206"/>
      <c r="I5" s="206"/>
    </row>
    <row r="6" spans="1:9" ht="12.75" x14ac:dyDescent="0.2">
      <c r="A6" s="206"/>
      <c r="B6" s="206"/>
      <c r="C6" s="206"/>
      <c r="D6" s="207"/>
      <c r="E6" s="206"/>
      <c r="F6" s="115" t="s">
        <v>121</v>
      </c>
      <c r="G6" s="115" t="s">
        <v>122</v>
      </c>
      <c r="H6" s="115" t="s">
        <v>123</v>
      </c>
      <c r="I6" s="115" t="s">
        <v>124</v>
      </c>
    </row>
    <row r="7" spans="1:9" ht="12.75" x14ac:dyDescent="0.2">
      <c r="A7" s="115" t="s">
        <v>25</v>
      </c>
      <c r="B7" s="115" t="s">
        <v>125</v>
      </c>
      <c r="C7" s="206"/>
      <c r="D7" s="207"/>
      <c r="E7" s="206"/>
      <c r="F7" s="115" t="s">
        <v>126</v>
      </c>
      <c r="G7" s="115" t="s">
        <v>126</v>
      </c>
      <c r="H7" s="115" t="s">
        <v>126</v>
      </c>
      <c r="I7" s="115" t="s">
        <v>126</v>
      </c>
    </row>
    <row r="8" spans="1:9" ht="15.75" x14ac:dyDescent="0.2">
      <c r="A8" s="62" t="s">
        <v>53</v>
      </c>
      <c r="B8" s="115"/>
      <c r="C8" s="115"/>
      <c r="D8" s="208" t="s">
        <v>127</v>
      </c>
      <c r="E8" s="208"/>
      <c r="F8" s="208"/>
      <c r="G8" s="208"/>
      <c r="H8" s="208"/>
      <c r="I8" s="208"/>
    </row>
    <row r="9" spans="1:9" ht="12.75" x14ac:dyDescent="0.2">
      <c r="A9" s="62" t="s">
        <v>53</v>
      </c>
      <c r="B9" s="116">
        <v>1</v>
      </c>
      <c r="C9" s="116"/>
      <c r="D9" s="209" t="s">
        <v>54</v>
      </c>
      <c r="E9" s="210"/>
      <c r="F9" s="210"/>
      <c r="G9" s="210"/>
      <c r="H9" s="210"/>
      <c r="I9" s="211"/>
    </row>
    <row r="10" spans="1:9" ht="24" x14ac:dyDescent="0.2">
      <c r="A10" s="53" t="s">
        <v>53</v>
      </c>
      <c r="B10" s="115">
        <v>1</v>
      </c>
      <c r="C10" s="59" t="s">
        <v>3</v>
      </c>
      <c r="D10" s="60" t="s">
        <v>172</v>
      </c>
      <c r="E10" s="61" t="s">
        <v>34</v>
      </c>
      <c r="F10" s="61">
        <v>100</v>
      </c>
      <c r="G10" s="61">
        <v>100</v>
      </c>
      <c r="H10" s="61">
        <v>100</v>
      </c>
      <c r="I10" s="61">
        <v>100</v>
      </c>
    </row>
    <row r="11" spans="1:9" ht="24" x14ac:dyDescent="0.2">
      <c r="A11" s="53" t="s">
        <v>53</v>
      </c>
      <c r="B11" s="115">
        <v>1</v>
      </c>
      <c r="C11" s="12">
        <v>2</v>
      </c>
      <c r="D11" s="2" t="s">
        <v>173</v>
      </c>
      <c r="E11" s="43" t="s">
        <v>36</v>
      </c>
      <c r="F11" s="27" t="s">
        <v>95</v>
      </c>
      <c r="G11" s="27" t="s">
        <v>95</v>
      </c>
      <c r="H11" s="27" t="s">
        <v>95</v>
      </c>
      <c r="I11" s="27" t="s">
        <v>95</v>
      </c>
    </row>
    <row r="12" spans="1:9" ht="24" x14ac:dyDescent="0.2">
      <c r="A12" s="53" t="s">
        <v>53</v>
      </c>
      <c r="B12" s="115">
        <v>1</v>
      </c>
      <c r="C12" s="13">
        <v>3</v>
      </c>
      <c r="D12" s="3" t="s">
        <v>174</v>
      </c>
      <c r="E12" s="118" t="s">
        <v>36</v>
      </c>
      <c r="F12" s="43">
        <v>0</v>
      </c>
      <c r="G12" s="43">
        <v>0</v>
      </c>
      <c r="H12" s="43">
        <v>0</v>
      </c>
      <c r="I12" s="43">
        <v>0</v>
      </c>
    </row>
    <row r="13" spans="1:9" ht="38.25" customHeight="1" x14ac:dyDescent="0.2">
      <c r="A13" s="53" t="s">
        <v>53</v>
      </c>
      <c r="B13" s="115">
        <v>1</v>
      </c>
      <c r="C13" s="43">
        <v>4</v>
      </c>
      <c r="D13" s="17" t="s">
        <v>70</v>
      </c>
      <c r="E13" s="18" t="s">
        <v>71</v>
      </c>
      <c r="F13" s="27" t="s">
        <v>72</v>
      </c>
      <c r="G13" s="27" t="s">
        <v>72</v>
      </c>
      <c r="H13" s="27" t="s">
        <v>72</v>
      </c>
      <c r="I13" s="27" t="s">
        <v>72</v>
      </c>
    </row>
    <row r="14" spans="1:9" ht="12.75" x14ac:dyDescent="0.2">
      <c r="A14" s="124" t="s">
        <v>53</v>
      </c>
      <c r="B14" s="58">
        <v>2</v>
      </c>
      <c r="C14" s="58"/>
      <c r="D14" s="212" t="s">
        <v>81</v>
      </c>
      <c r="E14" s="212"/>
      <c r="F14" s="212"/>
      <c r="G14" s="212"/>
      <c r="H14" s="212"/>
      <c r="I14" s="212"/>
    </row>
    <row r="15" spans="1:9" ht="28.5" customHeight="1" x14ac:dyDescent="0.2">
      <c r="A15" s="54" t="s">
        <v>53</v>
      </c>
      <c r="B15" s="54" t="s">
        <v>4</v>
      </c>
      <c r="C15" s="55">
        <v>1</v>
      </c>
      <c r="D15" s="56" t="s">
        <v>128</v>
      </c>
      <c r="E15" s="55" t="s">
        <v>129</v>
      </c>
      <c r="F15" s="55">
        <v>78897</v>
      </c>
      <c r="G15" s="55">
        <v>83085</v>
      </c>
      <c r="H15" s="55">
        <v>87240</v>
      </c>
      <c r="I15" s="55">
        <v>91600</v>
      </c>
    </row>
    <row r="16" spans="1:9" ht="12" customHeight="1" x14ac:dyDescent="0.2">
      <c r="A16" s="213" t="s">
        <v>53</v>
      </c>
      <c r="B16" s="213" t="s">
        <v>4</v>
      </c>
      <c r="C16" s="214">
        <v>2</v>
      </c>
      <c r="D16" s="215" t="s">
        <v>118</v>
      </c>
      <c r="E16" s="214" t="s">
        <v>34</v>
      </c>
      <c r="F16" s="226" t="s">
        <v>105</v>
      </c>
      <c r="G16" s="226" t="s">
        <v>105</v>
      </c>
      <c r="H16" s="226" t="s">
        <v>105</v>
      </c>
      <c r="I16" s="226" t="s">
        <v>105</v>
      </c>
    </row>
    <row r="17" spans="1:9" ht="40.5" customHeight="1" x14ac:dyDescent="0.2">
      <c r="A17" s="213"/>
      <c r="B17" s="213"/>
      <c r="C17" s="214"/>
      <c r="D17" s="215"/>
      <c r="E17" s="214"/>
      <c r="F17" s="227"/>
      <c r="G17" s="227"/>
      <c r="H17" s="227"/>
      <c r="I17" s="227"/>
    </row>
    <row r="18" spans="1:9" ht="54.75" customHeight="1" x14ac:dyDescent="0.2">
      <c r="A18" s="54" t="s">
        <v>53</v>
      </c>
      <c r="B18" s="48" t="s">
        <v>4</v>
      </c>
      <c r="C18" s="55">
        <v>3</v>
      </c>
      <c r="D18" s="56" t="s">
        <v>130</v>
      </c>
      <c r="E18" s="55" t="s">
        <v>34</v>
      </c>
      <c r="F18" s="55" t="s">
        <v>131</v>
      </c>
      <c r="G18" s="55" t="s">
        <v>131</v>
      </c>
      <c r="H18" s="55" t="s">
        <v>131</v>
      </c>
      <c r="I18" s="55" t="s">
        <v>131</v>
      </c>
    </row>
    <row r="19" spans="1:9" ht="51" customHeight="1" x14ac:dyDescent="0.2">
      <c r="A19" s="54" t="s">
        <v>53</v>
      </c>
      <c r="B19" s="54" t="s">
        <v>4</v>
      </c>
      <c r="C19" s="55">
        <v>4</v>
      </c>
      <c r="D19" s="56" t="s">
        <v>132</v>
      </c>
      <c r="E19" s="55" t="s">
        <v>34</v>
      </c>
      <c r="F19" s="55" t="s">
        <v>133</v>
      </c>
      <c r="G19" s="55" t="s">
        <v>133</v>
      </c>
      <c r="H19" s="55" t="s">
        <v>133</v>
      </c>
      <c r="I19" s="55" t="s">
        <v>133</v>
      </c>
    </row>
    <row r="20" spans="1:9" ht="78.75" customHeight="1" x14ac:dyDescent="0.2">
      <c r="A20" s="54" t="s">
        <v>53</v>
      </c>
      <c r="B20" s="54" t="s">
        <v>4</v>
      </c>
      <c r="C20" s="55">
        <v>5</v>
      </c>
      <c r="D20" s="56" t="s">
        <v>175</v>
      </c>
      <c r="E20" s="55" t="s">
        <v>34</v>
      </c>
      <c r="F20" s="49" t="s">
        <v>134</v>
      </c>
      <c r="G20" s="49" t="s">
        <v>134</v>
      </c>
      <c r="H20" s="49" t="s">
        <v>134</v>
      </c>
      <c r="I20" s="49" t="s">
        <v>134</v>
      </c>
    </row>
    <row r="21" spans="1:9" ht="66.75" customHeight="1" x14ac:dyDescent="0.2">
      <c r="A21" s="54" t="s">
        <v>53</v>
      </c>
      <c r="B21" s="54" t="s">
        <v>4</v>
      </c>
      <c r="C21" s="55">
        <v>6</v>
      </c>
      <c r="D21" s="56" t="s">
        <v>176</v>
      </c>
      <c r="E21" s="55" t="s">
        <v>34</v>
      </c>
      <c r="F21" s="55">
        <v>0</v>
      </c>
      <c r="G21" s="55">
        <v>0</v>
      </c>
      <c r="H21" s="55">
        <v>0</v>
      </c>
      <c r="I21" s="49">
        <v>0</v>
      </c>
    </row>
    <row r="22" spans="1:9" ht="39.75" customHeight="1" x14ac:dyDescent="0.2">
      <c r="A22" s="48" t="s">
        <v>53</v>
      </c>
      <c r="B22" s="48" t="s">
        <v>4</v>
      </c>
      <c r="C22" s="49">
        <v>7</v>
      </c>
      <c r="D22" s="56" t="s">
        <v>135</v>
      </c>
      <c r="E22" s="55" t="s">
        <v>136</v>
      </c>
      <c r="F22" s="55" t="s">
        <v>137</v>
      </c>
      <c r="G22" s="55" t="s">
        <v>137</v>
      </c>
      <c r="H22" s="55" t="s">
        <v>137</v>
      </c>
      <c r="I22" s="49" t="s">
        <v>137</v>
      </c>
    </row>
    <row r="23" spans="1:9" ht="54" customHeight="1" x14ac:dyDescent="0.2">
      <c r="A23" s="48" t="s">
        <v>53</v>
      </c>
      <c r="B23" s="48" t="s">
        <v>4</v>
      </c>
      <c r="C23" s="49">
        <v>8</v>
      </c>
      <c r="D23" s="56" t="s">
        <v>138</v>
      </c>
      <c r="E23" s="55" t="s">
        <v>34</v>
      </c>
      <c r="F23" s="55" t="s">
        <v>139</v>
      </c>
      <c r="G23" s="55" t="s">
        <v>139</v>
      </c>
      <c r="H23" s="55" t="s">
        <v>139</v>
      </c>
      <c r="I23" s="49" t="s">
        <v>139</v>
      </c>
    </row>
    <row r="24" spans="1:9" ht="54" customHeight="1" x14ac:dyDescent="0.2">
      <c r="A24" s="54" t="s">
        <v>53</v>
      </c>
      <c r="B24" s="54" t="s">
        <v>4</v>
      </c>
      <c r="C24" s="55">
        <v>9</v>
      </c>
      <c r="D24" s="56" t="s">
        <v>177</v>
      </c>
      <c r="E24" s="55" t="s">
        <v>34</v>
      </c>
      <c r="F24" s="55" t="s">
        <v>140</v>
      </c>
      <c r="G24" s="55" t="s">
        <v>140</v>
      </c>
      <c r="H24" s="55" t="s">
        <v>140</v>
      </c>
      <c r="I24" s="49" t="s">
        <v>140</v>
      </c>
    </row>
    <row r="25" spans="1:9" ht="66" customHeight="1" x14ac:dyDescent="0.2">
      <c r="A25" s="54" t="s">
        <v>53</v>
      </c>
      <c r="B25" s="54" t="s">
        <v>4</v>
      </c>
      <c r="C25" s="55">
        <v>10</v>
      </c>
      <c r="D25" s="56" t="s">
        <v>178</v>
      </c>
      <c r="E25" s="55" t="s">
        <v>34</v>
      </c>
      <c r="F25" s="55" t="s">
        <v>141</v>
      </c>
      <c r="G25" s="55" t="s">
        <v>141</v>
      </c>
      <c r="H25" s="55" t="s">
        <v>141</v>
      </c>
      <c r="I25" s="49" t="s">
        <v>141</v>
      </c>
    </row>
    <row r="26" spans="1:9" ht="53.25" customHeight="1" x14ac:dyDescent="0.2">
      <c r="A26" s="54" t="s">
        <v>53</v>
      </c>
      <c r="B26" s="54" t="s">
        <v>4</v>
      </c>
      <c r="C26" s="55">
        <v>11</v>
      </c>
      <c r="D26" s="56" t="s">
        <v>179</v>
      </c>
      <c r="E26" s="55" t="s">
        <v>34</v>
      </c>
      <c r="F26" s="55">
        <v>0</v>
      </c>
      <c r="G26" s="55">
        <v>0</v>
      </c>
      <c r="H26" s="55">
        <v>0</v>
      </c>
      <c r="I26" s="49">
        <v>0</v>
      </c>
    </row>
    <row r="27" spans="1:9" ht="78.75" customHeight="1" x14ac:dyDescent="0.2">
      <c r="A27" s="54" t="s">
        <v>53</v>
      </c>
      <c r="B27" s="54" t="s">
        <v>4</v>
      </c>
      <c r="C27" s="55">
        <v>12</v>
      </c>
      <c r="D27" s="56" t="s">
        <v>180</v>
      </c>
      <c r="E27" s="55" t="s">
        <v>34</v>
      </c>
      <c r="F27" s="55">
        <v>100</v>
      </c>
      <c r="G27" s="55">
        <v>100</v>
      </c>
      <c r="H27" s="55">
        <v>100</v>
      </c>
      <c r="I27" s="49">
        <v>100</v>
      </c>
    </row>
    <row r="28" spans="1:9" ht="14.25" customHeight="1" x14ac:dyDescent="0.2">
      <c r="A28" s="57" t="s">
        <v>53</v>
      </c>
      <c r="B28" s="57" t="s">
        <v>5</v>
      </c>
      <c r="C28" s="55"/>
      <c r="D28" s="228" t="s">
        <v>142</v>
      </c>
      <c r="E28" s="228"/>
      <c r="F28" s="228"/>
      <c r="G28" s="228"/>
      <c r="H28" s="228"/>
      <c r="I28" s="117"/>
    </row>
    <row r="29" spans="1:9" ht="78.75" customHeight="1" x14ac:dyDescent="0.2">
      <c r="A29" s="125" t="s">
        <v>53</v>
      </c>
      <c r="B29" s="125" t="s">
        <v>5</v>
      </c>
      <c r="C29" s="47">
        <v>1</v>
      </c>
      <c r="D29" s="169" t="s">
        <v>143</v>
      </c>
      <c r="E29" s="189" t="s">
        <v>144</v>
      </c>
      <c r="F29" s="189" t="s">
        <v>145</v>
      </c>
      <c r="G29" s="189" t="s">
        <v>145</v>
      </c>
      <c r="H29" s="189" t="s">
        <v>145</v>
      </c>
      <c r="I29" s="189" t="s">
        <v>145</v>
      </c>
    </row>
    <row r="30" spans="1:9" ht="39.75" customHeight="1" x14ac:dyDescent="0.2">
      <c r="A30" s="125" t="s">
        <v>53</v>
      </c>
      <c r="B30" s="125" t="s">
        <v>5</v>
      </c>
      <c r="C30" s="47">
        <v>2</v>
      </c>
      <c r="D30" s="169" t="s">
        <v>146</v>
      </c>
      <c r="E30" s="168" t="s">
        <v>147</v>
      </c>
      <c r="F30" s="168" t="s">
        <v>148</v>
      </c>
      <c r="G30" s="168" t="s">
        <v>148</v>
      </c>
      <c r="H30" s="168" t="s">
        <v>148</v>
      </c>
      <c r="I30" s="167" t="s">
        <v>148</v>
      </c>
    </row>
    <row r="31" spans="1:9" ht="65.25" customHeight="1" x14ac:dyDescent="0.2">
      <c r="A31" s="125" t="s">
        <v>53</v>
      </c>
      <c r="B31" s="125" t="s">
        <v>5</v>
      </c>
      <c r="C31" s="47">
        <v>3</v>
      </c>
      <c r="D31" s="188" t="s">
        <v>149</v>
      </c>
      <c r="E31" s="190" t="s">
        <v>34</v>
      </c>
      <c r="F31" s="191" t="s">
        <v>105</v>
      </c>
      <c r="G31" s="191" t="s">
        <v>105</v>
      </c>
      <c r="H31" s="191" t="s">
        <v>105</v>
      </c>
      <c r="I31" s="191" t="s">
        <v>105</v>
      </c>
    </row>
    <row r="32" spans="1:9" ht="42" customHeight="1" x14ac:dyDescent="0.2">
      <c r="A32" s="125" t="s">
        <v>53</v>
      </c>
      <c r="B32" s="125" t="s">
        <v>5</v>
      </c>
      <c r="C32" s="47">
        <v>4</v>
      </c>
      <c r="D32" s="169" t="s">
        <v>150</v>
      </c>
      <c r="E32" s="168" t="s">
        <v>34</v>
      </c>
      <c r="F32" s="189" t="s">
        <v>151</v>
      </c>
      <c r="G32" s="189" t="s">
        <v>151</v>
      </c>
      <c r="H32" s="189" t="s">
        <v>151</v>
      </c>
      <c r="I32" s="189" t="s">
        <v>151</v>
      </c>
    </row>
    <row r="33" spans="1:9" ht="28.5" customHeight="1" x14ac:dyDescent="0.2">
      <c r="A33" s="125" t="s">
        <v>53</v>
      </c>
      <c r="B33" s="125" t="s">
        <v>5</v>
      </c>
      <c r="C33" s="47">
        <v>5</v>
      </c>
      <c r="D33" s="169" t="s">
        <v>152</v>
      </c>
      <c r="E33" s="168" t="s">
        <v>34</v>
      </c>
      <c r="F33" s="189">
        <v>101</v>
      </c>
      <c r="G33" s="189">
        <v>101</v>
      </c>
      <c r="H33" s="189">
        <v>101</v>
      </c>
      <c r="I33" s="189">
        <v>101</v>
      </c>
    </row>
    <row r="34" spans="1:9" ht="41.25" customHeight="1" x14ac:dyDescent="0.2">
      <c r="A34" s="125" t="s">
        <v>53</v>
      </c>
      <c r="B34" s="125" t="s">
        <v>5</v>
      </c>
      <c r="C34" s="47">
        <v>6</v>
      </c>
      <c r="D34" s="169" t="s">
        <v>153</v>
      </c>
      <c r="E34" s="168" t="s">
        <v>147</v>
      </c>
      <c r="F34" s="168" t="s">
        <v>148</v>
      </c>
      <c r="G34" s="168" t="s">
        <v>148</v>
      </c>
      <c r="H34" s="168" t="s">
        <v>148</v>
      </c>
      <c r="I34" s="168" t="s">
        <v>148</v>
      </c>
    </row>
    <row r="35" spans="1:9" ht="12.75" x14ac:dyDescent="0.2">
      <c r="A35" s="67" t="s">
        <v>53</v>
      </c>
      <c r="B35" s="67" t="s">
        <v>6</v>
      </c>
      <c r="C35" s="68"/>
      <c r="D35" s="229" t="s">
        <v>154</v>
      </c>
      <c r="E35" s="230"/>
      <c r="F35" s="230"/>
      <c r="G35" s="230"/>
      <c r="H35" s="230"/>
      <c r="I35" s="231"/>
    </row>
    <row r="36" spans="1:9" ht="104.25" customHeight="1" x14ac:dyDescent="0.2">
      <c r="A36" s="126" t="s">
        <v>53</v>
      </c>
      <c r="B36" s="126" t="s">
        <v>6</v>
      </c>
      <c r="C36" s="126" t="s">
        <v>3</v>
      </c>
      <c r="D36" s="127" t="s">
        <v>181</v>
      </c>
      <c r="E36" s="126" t="s">
        <v>34</v>
      </c>
      <c r="F36" s="129">
        <v>100</v>
      </c>
      <c r="G36" s="130">
        <v>100</v>
      </c>
      <c r="H36" s="130">
        <v>100</v>
      </c>
      <c r="I36" s="130">
        <v>100</v>
      </c>
    </row>
    <row r="37" spans="1:9" ht="41.25" customHeight="1" x14ac:dyDescent="0.2">
      <c r="A37" s="126" t="s">
        <v>53</v>
      </c>
      <c r="B37" s="126" t="s">
        <v>6</v>
      </c>
      <c r="C37" s="126" t="s">
        <v>4</v>
      </c>
      <c r="D37" s="128" t="s">
        <v>156</v>
      </c>
      <c r="E37" s="126" t="s">
        <v>34</v>
      </c>
      <c r="F37" s="129">
        <v>57</v>
      </c>
      <c r="G37" s="130">
        <v>57.6</v>
      </c>
      <c r="H37" s="130">
        <v>57.8</v>
      </c>
      <c r="I37" s="130">
        <v>58</v>
      </c>
    </row>
    <row r="38" spans="1:9" ht="54" customHeight="1" x14ac:dyDescent="0.2">
      <c r="A38" s="126" t="s">
        <v>53</v>
      </c>
      <c r="B38" s="126" t="s">
        <v>6</v>
      </c>
      <c r="C38" s="126" t="s">
        <v>5</v>
      </c>
      <c r="D38" s="128" t="s">
        <v>155</v>
      </c>
      <c r="E38" s="126" t="s">
        <v>34</v>
      </c>
      <c r="F38" s="129">
        <v>63.3</v>
      </c>
      <c r="G38" s="130">
        <v>63.5</v>
      </c>
      <c r="H38" s="130">
        <v>63.8</v>
      </c>
      <c r="I38" s="130">
        <v>64</v>
      </c>
    </row>
    <row r="39" spans="1:9" ht="66.75" customHeight="1" x14ac:dyDescent="0.2">
      <c r="A39" s="126" t="s">
        <v>53</v>
      </c>
      <c r="B39" s="126" t="s">
        <v>6</v>
      </c>
      <c r="C39" s="126" t="s">
        <v>6</v>
      </c>
      <c r="D39" s="128" t="s">
        <v>157</v>
      </c>
      <c r="E39" s="126" t="s">
        <v>34</v>
      </c>
      <c r="F39" s="129">
        <v>100</v>
      </c>
      <c r="G39" s="130">
        <v>100</v>
      </c>
      <c r="H39" s="130">
        <v>100</v>
      </c>
      <c r="I39" s="130">
        <v>100</v>
      </c>
    </row>
    <row r="40" spans="1:9" ht="12.75" x14ac:dyDescent="0.2">
      <c r="A40" s="70" t="s">
        <v>53</v>
      </c>
      <c r="B40" s="64">
        <v>5</v>
      </c>
      <c r="C40" s="65"/>
      <c r="D40" s="216" t="s">
        <v>63</v>
      </c>
      <c r="E40" s="216"/>
      <c r="F40" s="216"/>
      <c r="G40" s="216"/>
      <c r="H40" s="216"/>
      <c r="I40" s="216"/>
    </row>
    <row r="41" spans="1:9" ht="66.75" customHeight="1" x14ac:dyDescent="0.2">
      <c r="A41" s="131" t="s">
        <v>53</v>
      </c>
      <c r="B41" s="133">
        <v>5</v>
      </c>
      <c r="C41" s="140">
        <v>1</v>
      </c>
      <c r="D41" s="135" t="s">
        <v>60</v>
      </c>
      <c r="E41" s="132" t="s">
        <v>34</v>
      </c>
      <c r="F41" s="138">
        <v>100</v>
      </c>
      <c r="G41" s="139">
        <v>100</v>
      </c>
      <c r="H41" s="139">
        <v>100</v>
      </c>
      <c r="I41" s="139">
        <v>100</v>
      </c>
    </row>
    <row r="42" spans="1:9" ht="54" customHeight="1" x14ac:dyDescent="0.2">
      <c r="A42" s="131" t="s">
        <v>53</v>
      </c>
      <c r="B42" s="133">
        <v>5</v>
      </c>
      <c r="C42" s="140">
        <v>2</v>
      </c>
      <c r="D42" s="135" t="s">
        <v>182</v>
      </c>
      <c r="E42" s="132" t="s">
        <v>34</v>
      </c>
      <c r="F42" s="138">
        <v>100</v>
      </c>
      <c r="G42" s="139">
        <v>100</v>
      </c>
      <c r="H42" s="139">
        <v>100</v>
      </c>
      <c r="I42" s="139">
        <v>100</v>
      </c>
    </row>
    <row r="43" spans="1:9" ht="38.25" x14ac:dyDescent="0.2">
      <c r="A43" s="131" t="s">
        <v>53</v>
      </c>
      <c r="B43" s="133">
        <v>5</v>
      </c>
      <c r="C43" s="140">
        <v>3</v>
      </c>
      <c r="D43" s="135" t="s">
        <v>61</v>
      </c>
      <c r="E43" s="132" t="s">
        <v>34</v>
      </c>
      <c r="F43" s="138">
        <v>100</v>
      </c>
      <c r="G43" s="139">
        <v>100</v>
      </c>
      <c r="H43" s="139">
        <v>100</v>
      </c>
      <c r="I43" s="139">
        <v>100</v>
      </c>
    </row>
    <row r="44" spans="1:9" ht="68.25" customHeight="1" x14ac:dyDescent="0.2">
      <c r="A44" s="131" t="s">
        <v>53</v>
      </c>
      <c r="B44" s="133">
        <v>5</v>
      </c>
      <c r="C44" s="140">
        <v>4</v>
      </c>
      <c r="D44" s="135" t="s">
        <v>183</v>
      </c>
      <c r="E44" s="132" t="s">
        <v>34</v>
      </c>
      <c r="F44" s="134">
        <v>0</v>
      </c>
      <c r="G44" s="134">
        <v>0</v>
      </c>
      <c r="H44" s="134">
        <v>0</v>
      </c>
      <c r="I44" s="134">
        <v>0</v>
      </c>
    </row>
    <row r="45" spans="1:9" ht="52.5" customHeight="1" x14ac:dyDescent="0.2">
      <c r="A45" s="131" t="s">
        <v>53</v>
      </c>
      <c r="B45" s="133">
        <v>5</v>
      </c>
      <c r="C45" s="140">
        <v>5</v>
      </c>
      <c r="D45" s="135" t="s">
        <v>184</v>
      </c>
      <c r="E45" s="132" t="s">
        <v>34</v>
      </c>
      <c r="F45" s="136">
        <v>4.5</v>
      </c>
      <c r="G45" s="137">
        <v>4.7</v>
      </c>
      <c r="H45" s="137">
        <v>4.9000000000000004</v>
      </c>
      <c r="I45" s="137">
        <v>5</v>
      </c>
    </row>
    <row r="46" spans="1:9" x14ac:dyDescent="0.2">
      <c r="A46" s="71" t="s">
        <v>53</v>
      </c>
      <c r="B46" s="72">
        <v>6</v>
      </c>
      <c r="C46" s="45"/>
      <c r="D46" s="217" t="s">
        <v>158</v>
      </c>
      <c r="E46" s="218"/>
      <c r="F46" s="218"/>
      <c r="G46" s="218"/>
      <c r="H46" s="218"/>
      <c r="I46" s="219"/>
    </row>
    <row r="47" spans="1:9" ht="51" customHeight="1" x14ac:dyDescent="0.2">
      <c r="A47" s="121" t="s">
        <v>53</v>
      </c>
      <c r="B47" s="121" t="s">
        <v>67</v>
      </c>
      <c r="C47" s="43">
        <v>1</v>
      </c>
      <c r="D47" s="6" t="s">
        <v>185</v>
      </c>
      <c r="E47" s="23" t="s">
        <v>65</v>
      </c>
      <c r="F47" s="23" t="s">
        <v>186</v>
      </c>
      <c r="G47" s="119" t="s">
        <v>186</v>
      </c>
      <c r="H47" s="119" t="s">
        <v>186</v>
      </c>
      <c r="I47" s="119" t="s">
        <v>186</v>
      </c>
    </row>
    <row r="48" spans="1:9" s="147" customFormat="1" ht="12.75" x14ac:dyDescent="0.2">
      <c r="A48" s="145" t="s">
        <v>53</v>
      </c>
      <c r="B48" s="145" t="s">
        <v>90</v>
      </c>
      <c r="C48" s="146"/>
      <c r="D48" s="220" t="s">
        <v>159</v>
      </c>
      <c r="E48" s="221"/>
      <c r="F48" s="221"/>
      <c r="G48" s="221"/>
      <c r="H48" s="221"/>
      <c r="I48" s="222"/>
    </row>
    <row r="49" spans="1:9" ht="40.5" customHeight="1" x14ac:dyDescent="0.2">
      <c r="A49" s="46" t="s">
        <v>53</v>
      </c>
      <c r="B49" s="141">
        <v>8</v>
      </c>
      <c r="C49" s="144">
        <v>1</v>
      </c>
      <c r="D49" s="143" t="s">
        <v>191</v>
      </c>
      <c r="E49" s="142" t="s">
        <v>34</v>
      </c>
      <c r="F49" s="66">
        <v>100</v>
      </c>
      <c r="G49" s="66">
        <v>100</v>
      </c>
      <c r="H49" s="66">
        <v>100</v>
      </c>
      <c r="I49" s="66">
        <v>100</v>
      </c>
    </row>
    <row r="50" spans="1:9" ht="38.25" x14ac:dyDescent="0.2">
      <c r="A50" s="46" t="s">
        <v>53</v>
      </c>
      <c r="B50" s="141">
        <v>8</v>
      </c>
      <c r="C50" s="144">
        <v>2</v>
      </c>
      <c r="D50" s="143" t="s">
        <v>187</v>
      </c>
      <c r="E50" s="142" t="s">
        <v>34</v>
      </c>
      <c r="F50" s="66">
        <v>95</v>
      </c>
      <c r="G50" s="66">
        <v>96</v>
      </c>
      <c r="H50" s="66">
        <v>98</v>
      </c>
      <c r="I50" s="66">
        <v>98</v>
      </c>
    </row>
    <row r="51" spans="1:9" ht="25.5" x14ac:dyDescent="0.2">
      <c r="A51" s="46" t="s">
        <v>53</v>
      </c>
      <c r="B51" s="141">
        <v>8</v>
      </c>
      <c r="C51" s="144">
        <v>3</v>
      </c>
      <c r="D51" s="143" t="s">
        <v>188</v>
      </c>
      <c r="E51" s="142" t="s">
        <v>34</v>
      </c>
      <c r="F51" s="66">
        <v>97</v>
      </c>
      <c r="G51" s="66">
        <v>98</v>
      </c>
      <c r="H51" s="66">
        <v>98</v>
      </c>
      <c r="I51" s="66">
        <v>98</v>
      </c>
    </row>
    <row r="52" spans="1:9" ht="39.75" customHeight="1" x14ac:dyDescent="0.2">
      <c r="A52" s="46" t="s">
        <v>53</v>
      </c>
      <c r="B52" s="141">
        <v>8</v>
      </c>
      <c r="C52" s="144">
        <v>4</v>
      </c>
      <c r="D52" s="143" t="s">
        <v>189</v>
      </c>
      <c r="E52" s="142" t="s">
        <v>34</v>
      </c>
      <c r="F52" s="66">
        <v>90</v>
      </c>
      <c r="G52" s="66">
        <v>92</v>
      </c>
      <c r="H52" s="66">
        <v>95</v>
      </c>
      <c r="I52" s="66">
        <v>100</v>
      </c>
    </row>
    <row r="53" spans="1:9" ht="38.25" customHeight="1" x14ac:dyDescent="0.2">
      <c r="A53" s="46" t="s">
        <v>53</v>
      </c>
      <c r="B53" s="141">
        <v>8</v>
      </c>
      <c r="C53" s="144">
        <v>5</v>
      </c>
      <c r="D53" s="143" t="s">
        <v>75</v>
      </c>
      <c r="E53" s="142" t="s">
        <v>76</v>
      </c>
      <c r="F53" s="66">
        <v>0</v>
      </c>
      <c r="G53" s="66">
        <v>1</v>
      </c>
      <c r="H53" s="66">
        <v>1</v>
      </c>
      <c r="I53" s="66">
        <v>1</v>
      </c>
    </row>
    <row r="54" spans="1:9" ht="38.25" x14ac:dyDescent="0.2">
      <c r="A54" s="46" t="s">
        <v>53</v>
      </c>
      <c r="B54" s="141">
        <v>8</v>
      </c>
      <c r="C54" s="144">
        <v>6</v>
      </c>
      <c r="D54" s="143" t="s">
        <v>190</v>
      </c>
      <c r="E54" s="142" t="s">
        <v>77</v>
      </c>
      <c r="F54" s="66">
        <v>0</v>
      </c>
      <c r="G54" s="66">
        <v>1</v>
      </c>
      <c r="H54" s="66">
        <v>2</v>
      </c>
      <c r="I54" s="66">
        <v>3</v>
      </c>
    </row>
    <row r="55" spans="1:9" s="147" customFormat="1" ht="12.75" x14ac:dyDescent="0.2">
      <c r="A55" s="148" t="s">
        <v>53</v>
      </c>
      <c r="B55" s="149">
        <v>9</v>
      </c>
      <c r="C55" s="150"/>
      <c r="D55" s="223" t="s">
        <v>160</v>
      </c>
      <c r="E55" s="224"/>
      <c r="F55" s="224"/>
      <c r="G55" s="224"/>
      <c r="H55" s="224"/>
      <c r="I55" s="225"/>
    </row>
    <row r="56" spans="1:9" ht="72" x14ac:dyDescent="0.2">
      <c r="A56" s="46" t="s">
        <v>53</v>
      </c>
      <c r="B56" s="63">
        <v>9</v>
      </c>
      <c r="C56" s="63">
        <v>1</v>
      </c>
      <c r="D56" s="3" t="s">
        <v>83</v>
      </c>
      <c r="E56" s="23" t="s">
        <v>192</v>
      </c>
      <c r="F56" s="43">
        <v>0</v>
      </c>
      <c r="G56" s="43">
        <v>0</v>
      </c>
      <c r="H56" s="43">
        <v>0</v>
      </c>
      <c r="I56" s="43">
        <v>0</v>
      </c>
    </row>
    <row r="57" spans="1:9" ht="39.75" customHeight="1" x14ac:dyDescent="0.2">
      <c r="A57" s="46" t="s">
        <v>53</v>
      </c>
      <c r="B57" s="63">
        <v>9</v>
      </c>
      <c r="C57" s="63">
        <v>2</v>
      </c>
      <c r="D57" s="3" t="s">
        <v>84</v>
      </c>
      <c r="E57" s="23" t="s">
        <v>192</v>
      </c>
      <c r="F57" s="43">
        <v>0</v>
      </c>
      <c r="G57" s="43">
        <v>0</v>
      </c>
      <c r="H57" s="43">
        <v>0</v>
      </c>
      <c r="I57" s="43">
        <v>0</v>
      </c>
    </row>
    <row r="58" spans="1:9" ht="48" x14ac:dyDescent="0.2">
      <c r="A58" s="46" t="s">
        <v>53</v>
      </c>
      <c r="B58" s="63">
        <v>9</v>
      </c>
      <c r="C58" s="63">
        <v>3</v>
      </c>
      <c r="D58" s="3" t="s">
        <v>85</v>
      </c>
      <c r="E58" s="23" t="s">
        <v>192</v>
      </c>
      <c r="F58" s="43">
        <v>0</v>
      </c>
      <c r="G58" s="43">
        <v>0</v>
      </c>
      <c r="H58" s="43">
        <v>0</v>
      </c>
      <c r="I58" s="43">
        <v>0</v>
      </c>
    </row>
    <row r="59" spans="1:9" ht="24" x14ac:dyDescent="0.2">
      <c r="A59" s="46" t="s">
        <v>53</v>
      </c>
      <c r="B59" s="63">
        <v>9</v>
      </c>
      <c r="C59" s="63">
        <v>4</v>
      </c>
      <c r="D59" s="3" t="s">
        <v>86</v>
      </c>
      <c r="E59" s="43" t="s">
        <v>34</v>
      </c>
      <c r="F59" s="43">
        <v>90</v>
      </c>
      <c r="G59" s="43">
        <v>90</v>
      </c>
      <c r="H59" s="43">
        <v>90</v>
      </c>
      <c r="I59" s="43">
        <v>90</v>
      </c>
    </row>
    <row r="60" spans="1:9" ht="36" x14ac:dyDescent="0.2">
      <c r="A60" s="46" t="s">
        <v>53</v>
      </c>
      <c r="B60" s="63">
        <v>9</v>
      </c>
      <c r="C60" s="63">
        <v>5</v>
      </c>
      <c r="D60" s="3" t="s">
        <v>87</v>
      </c>
      <c r="E60" s="43" t="s">
        <v>34</v>
      </c>
      <c r="F60" s="43">
        <v>0</v>
      </c>
      <c r="G60" s="43">
        <v>0</v>
      </c>
      <c r="H60" s="43">
        <v>0</v>
      </c>
      <c r="I60" s="43">
        <v>0</v>
      </c>
    </row>
    <row r="61" spans="1:9" ht="48" x14ac:dyDescent="0.2">
      <c r="A61" s="46" t="s">
        <v>53</v>
      </c>
      <c r="B61" s="63">
        <v>9</v>
      </c>
      <c r="C61" s="63">
        <v>6</v>
      </c>
      <c r="D61" s="3" t="s">
        <v>88</v>
      </c>
      <c r="E61" s="23" t="s">
        <v>192</v>
      </c>
      <c r="F61" s="43">
        <v>0</v>
      </c>
      <c r="G61" s="43">
        <v>0</v>
      </c>
      <c r="H61" s="43">
        <v>0</v>
      </c>
      <c r="I61" s="43">
        <v>0</v>
      </c>
    </row>
    <row r="62" spans="1:9" ht="84" x14ac:dyDescent="0.2">
      <c r="A62" s="46" t="s">
        <v>53</v>
      </c>
      <c r="B62" s="63">
        <v>9</v>
      </c>
      <c r="C62" s="63">
        <v>7</v>
      </c>
      <c r="D62" s="3" t="s">
        <v>89</v>
      </c>
      <c r="E62" s="43" t="s">
        <v>34</v>
      </c>
      <c r="F62" s="43">
        <v>0</v>
      </c>
      <c r="G62" s="43">
        <v>0</v>
      </c>
      <c r="H62" s="43">
        <v>0</v>
      </c>
      <c r="I62" s="43">
        <v>0</v>
      </c>
    </row>
    <row r="63" spans="1:9" ht="36" x14ac:dyDescent="0.2">
      <c r="A63" s="46" t="s">
        <v>53</v>
      </c>
      <c r="B63" s="63">
        <v>9</v>
      </c>
      <c r="C63" s="63">
        <v>8</v>
      </c>
      <c r="D63" s="3" t="s">
        <v>91</v>
      </c>
      <c r="E63" s="23" t="s">
        <v>192</v>
      </c>
      <c r="F63" s="43">
        <v>2</v>
      </c>
      <c r="G63" s="43">
        <v>2</v>
      </c>
      <c r="H63" s="43">
        <v>2</v>
      </c>
      <c r="I63" s="43">
        <v>2</v>
      </c>
    </row>
    <row r="64" spans="1:9" ht="25.5" customHeight="1" x14ac:dyDescent="0.2">
      <c r="A64" s="46" t="s">
        <v>53</v>
      </c>
      <c r="B64" s="63">
        <v>9</v>
      </c>
      <c r="C64" s="63">
        <v>9</v>
      </c>
      <c r="D64" s="3" t="s">
        <v>93</v>
      </c>
      <c r="E64" s="43" t="s">
        <v>34</v>
      </c>
      <c r="F64" s="43">
        <v>100</v>
      </c>
      <c r="G64" s="43">
        <v>100</v>
      </c>
      <c r="H64" s="43">
        <v>100</v>
      </c>
      <c r="I64" s="43">
        <v>100</v>
      </c>
    </row>
    <row r="65" spans="1:9" ht="24" x14ac:dyDescent="0.2">
      <c r="A65" s="46" t="s">
        <v>53</v>
      </c>
      <c r="B65" s="63">
        <v>9</v>
      </c>
      <c r="C65" s="63">
        <v>10</v>
      </c>
      <c r="D65" s="17" t="s">
        <v>161</v>
      </c>
      <c r="E65" s="43" t="s">
        <v>34</v>
      </c>
      <c r="F65" s="43">
        <v>0</v>
      </c>
      <c r="G65" s="43">
        <v>0</v>
      </c>
      <c r="H65" s="43">
        <v>0</v>
      </c>
      <c r="I65" s="43">
        <v>0</v>
      </c>
    </row>
    <row r="66" spans="1:9" ht="63.75" customHeight="1" x14ac:dyDescent="0.2">
      <c r="A66" s="46" t="s">
        <v>53</v>
      </c>
      <c r="B66" s="63">
        <v>9</v>
      </c>
      <c r="C66" s="63">
        <v>11</v>
      </c>
      <c r="D66" s="3" t="s">
        <v>94</v>
      </c>
      <c r="E66" s="23" t="s">
        <v>192</v>
      </c>
      <c r="F66" s="43">
        <v>1</v>
      </c>
      <c r="G66" s="43">
        <v>1</v>
      </c>
      <c r="H66" s="43">
        <v>1</v>
      </c>
      <c r="I66" s="43">
        <v>1</v>
      </c>
    </row>
  </sheetData>
  <sheetProtection formatCells="0" formatColumns="0" formatRows="0" insertColumns="0" insertRows="0" insertHyperlinks="0" deleteColumns="0" deleteRows="0" sort="0" autoFilter="0" pivotTables="0"/>
  <mergeCells count="25">
    <mergeCell ref="D40:I40"/>
    <mergeCell ref="D46:I46"/>
    <mergeCell ref="D48:I48"/>
    <mergeCell ref="D55:I55"/>
    <mergeCell ref="F16:F17"/>
    <mergeCell ref="G16:G17"/>
    <mergeCell ref="H16:H17"/>
    <mergeCell ref="I16:I17"/>
    <mergeCell ref="D28:H28"/>
    <mergeCell ref="D35:I35"/>
    <mergeCell ref="D8:I8"/>
    <mergeCell ref="D9:I9"/>
    <mergeCell ref="D14:I14"/>
    <mergeCell ref="A16:A17"/>
    <mergeCell ref="B16:B17"/>
    <mergeCell ref="C16:C17"/>
    <mergeCell ref="D16:D17"/>
    <mergeCell ref="E16:E17"/>
    <mergeCell ref="F2:I2"/>
    <mergeCell ref="A3:I3"/>
    <mergeCell ref="A5:B6"/>
    <mergeCell ref="C5:C7"/>
    <mergeCell ref="D5:D7"/>
    <mergeCell ref="E5:E7"/>
    <mergeCell ref="F5:I5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workbookViewId="0">
      <selection activeCell="H2" sqref="H2:I2"/>
    </sheetView>
  </sheetViews>
  <sheetFormatPr defaultRowHeight="12" x14ac:dyDescent="0.2"/>
  <cols>
    <col min="1" max="1" width="6.83203125" style="44" customWidth="1"/>
    <col min="2" max="2" width="6.6640625" style="44" customWidth="1"/>
    <col min="3" max="3" width="30.1640625" style="44" customWidth="1"/>
    <col min="4" max="4" width="15.6640625" style="44" customWidth="1"/>
    <col min="5" max="5" width="10.5" style="44" customWidth="1"/>
    <col min="6" max="6" width="10.83203125" style="44" customWidth="1"/>
    <col min="7" max="7" width="11.5" style="44" customWidth="1"/>
    <col min="8" max="8" width="12" style="44" customWidth="1"/>
    <col min="9" max="9" width="30.1640625" style="44" customWidth="1"/>
    <col min="10" max="10" width="8.33203125" style="44" customWidth="1"/>
    <col min="11" max="16384" width="9.33203125" style="44"/>
  </cols>
  <sheetData>
    <row r="1" spans="1:10" x14ac:dyDescent="0.2">
      <c r="A1" s="7"/>
      <c r="B1" s="7"/>
      <c r="C1" s="7"/>
      <c r="D1" s="7"/>
      <c r="E1" s="7"/>
      <c r="F1" s="7"/>
      <c r="G1" s="7"/>
      <c r="H1" s="7"/>
      <c r="I1" s="7"/>
      <c r="J1" s="7"/>
    </row>
    <row r="2" spans="1:10" ht="14.25" customHeight="1" x14ac:dyDescent="0.2">
      <c r="H2" s="232" t="s">
        <v>201</v>
      </c>
      <c r="I2" s="232"/>
      <c r="J2" s="74"/>
    </row>
    <row r="3" spans="1:10" ht="12.75" x14ac:dyDescent="0.2">
      <c r="D3" s="235" t="s">
        <v>193</v>
      </c>
      <c r="E3" s="235"/>
      <c r="F3" s="235"/>
      <c r="G3" s="235"/>
      <c r="H3" s="235"/>
      <c r="I3" s="235"/>
      <c r="J3" s="77"/>
    </row>
    <row r="4" spans="1:10" ht="12.75" customHeight="1" x14ac:dyDescent="0.2">
      <c r="A4" s="236" t="s">
        <v>162</v>
      </c>
      <c r="B4" s="236"/>
      <c r="C4" s="236"/>
      <c r="D4" s="236"/>
      <c r="E4" s="236"/>
      <c r="F4" s="236"/>
      <c r="G4" s="236"/>
      <c r="H4" s="236"/>
      <c r="I4" s="236"/>
      <c r="J4" s="73"/>
    </row>
    <row r="5" spans="1:10" ht="12.75" customHeight="1" x14ac:dyDescent="0.2">
      <c r="J5" s="73"/>
    </row>
    <row r="6" spans="1:10" ht="12.75" customHeight="1" x14ac:dyDescent="0.2">
      <c r="A6" s="237" t="s">
        <v>0</v>
      </c>
      <c r="B6" s="238"/>
      <c r="C6" s="237" t="s">
        <v>163</v>
      </c>
      <c r="D6" s="243" t="s">
        <v>164</v>
      </c>
      <c r="E6" s="75"/>
      <c r="F6" s="75"/>
      <c r="G6" s="75"/>
      <c r="H6" s="75"/>
      <c r="I6" s="244" t="s">
        <v>165</v>
      </c>
      <c r="J6" s="73"/>
    </row>
    <row r="7" spans="1:10" ht="33" customHeight="1" x14ac:dyDescent="0.2">
      <c r="A7" s="153" t="s">
        <v>25</v>
      </c>
      <c r="B7" s="153" t="s">
        <v>125</v>
      </c>
      <c r="C7" s="239"/>
      <c r="D7" s="239"/>
      <c r="E7" s="156">
        <v>2022</v>
      </c>
      <c r="F7" s="156">
        <v>2023</v>
      </c>
      <c r="G7" s="156">
        <v>2024</v>
      </c>
      <c r="H7" s="156">
        <v>2025</v>
      </c>
      <c r="I7" s="245"/>
      <c r="J7" s="73"/>
    </row>
    <row r="8" spans="1:10" ht="17.25" customHeight="1" x14ac:dyDescent="0.2">
      <c r="A8" s="159" t="s">
        <v>53</v>
      </c>
      <c r="B8" s="157"/>
      <c r="C8" s="247" t="s">
        <v>127</v>
      </c>
      <c r="D8" s="248"/>
      <c r="E8" s="248"/>
      <c r="F8" s="248"/>
      <c r="G8" s="248"/>
      <c r="H8" s="248"/>
      <c r="I8" s="249"/>
      <c r="J8" s="73"/>
    </row>
    <row r="9" spans="1:10" ht="18" customHeight="1" x14ac:dyDescent="0.2">
      <c r="A9" s="159" t="s">
        <v>53</v>
      </c>
      <c r="B9" s="157">
        <v>2</v>
      </c>
      <c r="C9" s="247" t="s">
        <v>81</v>
      </c>
      <c r="D9" s="248"/>
      <c r="E9" s="248"/>
      <c r="F9" s="248"/>
      <c r="G9" s="248"/>
      <c r="H9" s="248"/>
      <c r="I9" s="249"/>
      <c r="J9" s="73"/>
    </row>
    <row r="10" spans="1:10" ht="49.5" customHeight="1" x14ac:dyDescent="0.2">
      <c r="A10" s="162" t="s">
        <v>53</v>
      </c>
      <c r="B10" s="158">
        <v>2</v>
      </c>
      <c r="C10" s="164" t="s">
        <v>194</v>
      </c>
      <c r="D10" s="163" t="s">
        <v>195</v>
      </c>
      <c r="E10" s="166">
        <v>29956.5</v>
      </c>
      <c r="F10" s="166">
        <v>29956.5</v>
      </c>
      <c r="G10" s="166">
        <v>29956.5</v>
      </c>
      <c r="H10" s="120">
        <v>0</v>
      </c>
      <c r="I10" s="154"/>
      <c r="J10" s="73"/>
    </row>
    <row r="11" spans="1:10" ht="46.5" customHeight="1" x14ac:dyDescent="0.2">
      <c r="A11" s="153">
        <v>9</v>
      </c>
      <c r="B11" s="155">
        <v>2</v>
      </c>
      <c r="C11" s="151" t="s">
        <v>196</v>
      </c>
      <c r="D11" s="165" t="s">
        <v>195</v>
      </c>
      <c r="E11" s="119">
        <v>0</v>
      </c>
      <c r="F11" s="119">
        <v>0</v>
      </c>
      <c r="G11" s="119">
        <v>0</v>
      </c>
      <c r="H11" s="119">
        <v>0</v>
      </c>
      <c r="I11" s="154"/>
      <c r="J11" s="73"/>
    </row>
    <row r="12" spans="1:10" ht="12.75" customHeight="1" x14ac:dyDescent="0.2">
      <c r="A12" s="160" t="s">
        <v>53</v>
      </c>
      <c r="B12" s="161">
        <v>4</v>
      </c>
      <c r="C12" s="246" t="s">
        <v>166</v>
      </c>
      <c r="D12" s="224"/>
      <c r="E12" s="224"/>
      <c r="F12" s="224"/>
      <c r="G12" s="224"/>
      <c r="H12" s="224"/>
      <c r="I12" s="225"/>
      <c r="J12" s="73"/>
    </row>
    <row r="13" spans="1:10" ht="24.75" customHeight="1" x14ac:dyDescent="0.2">
      <c r="A13" s="78" t="s">
        <v>53</v>
      </c>
      <c r="B13" s="69">
        <v>4</v>
      </c>
      <c r="C13" s="151" t="s">
        <v>167</v>
      </c>
      <c r="D13" s="1"/>
      <c r="E13" s="43">
        <v>1200</v>
      </c>
      <c r="F13" s="43">
        <v>1200</v>
      </c>
      <c r="G13" s="43">
        <v>1200</v>
      </c>
      <c r="H13" s="43">
        <v>1200</v>
      </c>
      <c r="I13" s="3" t="s">
        <v>168</v>
      </c>
      <c r="J13" s="73"/>
    </row>
    <row r="14" spans="1:10" ht="12.75" customHeight="1" x14ac:dyDescent="0.2">
      <c r="A14" s="78" t="s">
        <v>53</v>
      </c>
      <c r="B14" s="69">
        <v>4</v>
      </c>
      <c r="C14" s="152" t="s">
        <v>169</v>
      </c>
      <c r="D14" s="1"/>
      <c r="E14" s="43"/>
      <c r="F14" s="43"/>
      <c r="G14" s="43"/>
      <c r="H14" s="43"/>
      <c r="I14" s="3"/>
      <c r="J14" s="73"/>
    </row>
    <row r="15" spans="1:10" ht="24.75" customHeight="1" x14ac:dyDescent="0.2">
      <c r="A15" s="78" t="s">
        <v>53</v>
      </c>
      <c r="B15" s="69">
        <v>4</v>
      </c>
      <c r="C15" s="152" t="s">
        <v>170</v>
      </c>
      <c r="D15" s="1"/>
      <c r="E15" s="43">
        <v>1200</v>
      </c>
      <c r="F15" s="43">
        <v>1200</v>
      </c>
      <c r="G15" s="43">
        <v>1200</v>
      </c>
      <c r="H15" s="43">
        <v>1200</v>
      </c>
      <c r="I15" s="3" t="s">
        <v>168</v>
      </c>
      <c r="J15" s="73"/>
    </row>
    <row r="16" spans="1:10" ht="11.25" customHeight="1" x14ac:dyDescent="0.2">
      <c r="J16" s="73"/>
    </row>
    <row r="17" spans="1:10" ht="15" customHeight="1" x14ac:dyDescent="0.2">
      <c r="A17" s="76" t="s">
        <v>171</v>
      </c>
      <c r="J17" s="73"/>
    </row>
    <row r="18" spans="1:10" ht="28.5" customHeight="1" x14ac:dyDescent="0.2">
      <c r="A18" s="73"/>
      <c r="B18" s="73"/>
      <c r="C18" s="73"/>
      <c r="D18" s="73"/>
      <c r="E18" s="73"/>
      <c r="F18" s="73"/>
      <c r="G18" s="73"/>
      <c r="H18" s="73"/>
      <c r="I18" s="73"/>
      <c r="J18" s="73"/>
    </row>
    <row r="19" spans="1:10" ht="12.75" customHeight="1" x14ac:dyDescent="0.2">
      <c r="A19" s="73"/>
      <c r="B19" s="73"/>
      <c r="C19" s="73"/>
      <c r="D19" s="73"/>
      <c r="E19" s="73"/>
      <c r="F19" s="73"/>
      <c r="G19" s="73"/>
      <c r="H19" s="73"/>
      <c r="I19" s="73"/>
      <c r="J19" s="73"/>
    </row>
    <row r="20" spans="1:10" ht="79.5" customHeight="1" x14ac:dyDescent="0.2">
      <c r="A20" s="73"/>
      <c r="B20" s="73"/>
      <c r="C20" s="73"/>
      <c r="D20" s="73"/>
      <c r="E20" s="73"/>
      <c r="F20" s="73"/>
      <c r="G20" s="73"/>
      <c r="H20" s="73"/>
      <c r="I20" s="73"/>
      <c r="J20" s="73"/>
    </row>
    <row r="21" spans="1:10" ht="54.75" customHeight="1" x14ac:dyDescent="0.2">
      <c r="A21" s="73"/>
      <c r="B21" s="73"/>
      <c r="C21" s="73"/>
      <c r="D21" s="73"/>
      <c r="E21" s="73"/>
      <c r="F21" s="73"/>
      <c r="G21" s="73"/>
      <c r="H21" s="73"/>
      <c r="I21" s="73"/>
      <c r="J21" s="73"/>
    </row>
    <row r="22" spans="1:10" ht="80.25" customHeight="1" x14ac:dyDescent="0.2">
      <c r="A22" s="73"/>
      <c r="B22" s="73"/>
      <c r="C22" s="73"/>
      <c r="D22" s="73"/>
      <c r="E22" s="73"/>
      <c r="F22" s="73"/>
      <c r="G22" s="73"/>
      <c r="H22" s="73"/>
      <c r="I22" s="73"/>
      <c r="J22" s="73"/>
    </row>
    <row r="23" spans="1:10" ht="78.75" customHeight="1" x14ac:dyDescent="0.2">
      <c r="A23" s="79"/>
      <c r="B23" s="80"/>
      <c r="C23" s="81"/>
      <c r="D23" s="80"/>
      <c r="E23" s="80"/>
      <c r="F23" s="80"/>
      <c r="G23" s="80"/>
      <c r="H23" s="80"/>
      <c r="I23" s="80"/>
      <c r="J23" s="80"/>
    </row>
    <row r="24" spans="1:10" ht="43.5" customHeight="1" x14ac:dyDescent="0.2">
      <c r="A24" s="79"/>
      <c r="B24" s="80"/>
      <c r="C24" s="81"/>
      <c r="D24" s="82"/>
      <c r="E24" s="82"/>
      <c r="F24" s="82"/>
      <c r="G24" s="82"/>
      <c r="H24" s="82"/>
      <c r="I24" s="82"/>
      <c r="J24" s="82"/>
    </row>
    <row r="25" spans="1:10" ht="54.75" customHeight="1" x14ac:dyDescent="0.2">
      <c r="A25" s="79"/>
      <c r="B25" s="80"/>
      <c r="C25" s="81"/>
      <c r="D25" s="80"/>
      <c r="E25" s="82"/>
      <c r="F25" s="82"/>
      <c r="G25" s="82"/>
      <c r="H25" s="82"/>
      <c r="I25" s="82"/>
      <c r="J25" s="82"/>
    </row>
    <row r="26" spans="1:10" ht="54" customHeight="1" x14ac:dyDescent="0.2">
      <c r="A26" s="79"/>
      <c r="B26" s="80"/>
      <c r="C26" s="81"/>
      <c r="D26" s="80"/>
      <c r="E26" s="82"/>
      <c r="F26" s="82"/>
      <c r="G26" s="82"/>
      <c r="H26" s="82"/>
      <c r="I26" s="82"/>
      <c r="J26" s="82"/>
    </row>
    <row r="27" spans="1:10" ht="104.25" customHeight="1" x14ac:dyDescent="0.2">
      <c r="A27" s="79"/>
      <c r="B27" s="80"/>
      <c r="C27" s="81"/>
      <c r="D27" s="80"/>
      <c r="E27" s="82"/>
      <c r="F27" s="82"/>
      <c r="G27" s="82"/>
      <c r="H27" s="82"/>
      <c r="I27" s="82"/>
      <c r="J27" s="82"/>
    </row>
    <row r="28" spans="1:10" ht="66" customHeight="1" x14ac:dyDescent="0.2">
      <c r="A28" s="79"/>
      <c r="B28" s="80"/>
      <c r="C28" s="81"/>
      <c r="D28" s="80"/>
      <c r="E28" s="80"/>
      <c r="F28" s="80"/>
      <c r="G28" s="80"/>
      <c r="H28" s="80"/>
      <c r="I28" s="80"/>
      <c r="J28" s="80"/>
    </row>
    <row r="29" spans="1:10" ht="53.25" customHeight="1" x14ac:dyDescent="0.2">
      <c r="A29" s="79"/>
      <c r="B29" s="80"/>
      <c r="C29" s="81"/>
      <c r="D29" s="80"/>
      <c r="E29" s="80"/>
      <c r="F29" s="80"/>
      <c r="G29" s="80"/>
      <c r="H29" s="80"/>
      <c r="I29" s="80"/>
      <c r="J29" s="80"/>
    </row>
    <row r="30" spans="1:10" ht="91.5" customHeight="1" x14ac:dyDescent="0.2">
      <c r="A30" s="79"/>
      <c r="B30" s="80"/>
      <c r="C30" s="81"/>
      <c r="D30" s="80"/>
      <c r="E30" s="80"/>
      <c r="F30" s="80"/>
      <c r="G30" s="80"/>
      <c r="H30" s="80"/>
      <c r="I30" s="80"/>
      <c r="J30" s="80"/>
    </row>
    <row r="31" spans="1:10" ht="21" customHeight="1" x14ac:dyDescent="0.2">
      <c r="A31" s="83"/>
      <c r="B31" s="80"/>
      <c r="C31" s="240"/>
      <c r="D31" s="240"/>
      <c r="E31" s="240"/>
      <c r="F31" s="240"/>
      <c r="G31" s="240"/>
      <c r="H31" s="240"/>
      <c r="I31" s="240"/>
      <c r="J31" s="84"/>
    </row>
    <row r="32" spans="1:10" ht="85.5" customHeight="1" x14ac:dyDescent="0.2">
      <c r="A32" s="79"/>
      <c r="B32" s="80"/>
      <c r="C32" s="81"/>
      <c r="D32" s="82"/>
      <c r="E32" s="82"/>
      <c r="F32" s="82"/>
      <c r="G32" s="82"/>
      <c r="H32" s="82"/>
      <c r="I32" s="82"/>
      <c r="J32" s="82"/>
    </row>
    <row r="33" spans="1:10" ht="54" customHeight="1" x14ac:dyDescent="0.2">
      <c r="A33" s="79"/>
      <c r="B33" s="80"/>
      <c r="C33" s="81"/>
      <c r="D33" s="80"/>
      <c r="E33" s="80"/>
      <c r="F33" s="80"/>
      <c r="G33" s="80"/>
      <c r="H33" s="80"/>
      <c r="I33" s="80"/>
      <c r="J33" s="80"/>
    </row>
    <row r="34" spans="1:10" ht="65.25" customHeight="1" x14ac:dyDescent="0.2">
      <c r="A34" s="79"/>
      <c r="B34" s="80"/>
      <c r="C34" s="85"/>
      <c r="D34" s="86"/>
      <c r="E34" s="87"/>
      <c r="F34" s="87"/>
      <c r="G34" s="87"/>
      <c r="H34" s="87"/>
      <c r="I34" s="87"/>
      <c r="J34" s="87"/>
    </row>
    <row r="35" spans="1:10" ht="42" customHeight="1" x14ac:dyDescent="0.2">
      <c r="A35" s="79"/>
      <c r="B35" s="80"/>
      <c r="C35" s="81"/>
      <c r="D35" s="80"/>
      <c r="E35" s="82"/>
      <c r="F35" s="82"/>
      <c r="G35" s="82"/>
      <c r="H35" s="82"/>
      <c r="I35" s="82"/>
      <c r="J35" s="82"/>
    </row>
    <row r="36" spans="1:10" ht="28.5" customHeight="1" x14ac:dyDescent="0.2">
      <c r="A36" s="79"/>
      <c r="B36" s="80"/>
      <c r="C36" s="81"/>
      <c r="D36" s="80"/>
      <c r="E36" s="82"/>
      <c r="F36" s="82"/>
      <c r="G36" s="82"/>
      <c r="H36" s="82"/>
      <c r="I36" s="82"/>
      <c r="J36" s="82"/>
    </row>
    <row r="37" spans="1:10" ht="41.25" customHeight="1" x14ac:dyDescent="0.2">
      <c r="A37" s="79"/>
      <c r="B37" s="80"/>
      <c r="C37" s="81"/>
      <c r="D37" s="80"/>
      <c r="E37" s="80"/>
      <c r="F37" s="80"/>
      <c r="G37" s="80"/>
      <c r="H37" s="80"/>
      <c r="I37" s="80"/>
      <c r="J37" s="80"/>
    </row>
    <row r="38" spans="1:10" ht="12.75" x14ac:dyDescent="0.2">
      <c r="A38" s="83"/>
      <c r="B38" s="88"/>
      <c r="C38" s="241"/>
      <c r="D38" s="241"/>
      <c r="E38" s="241"/>
      <c r="F38" s="241"/>
      <c r="G38" s="241"/>
      <c r="H38" s="241"/>
      <c r="I38" s="241"/>
      <c r="J38" s="241"/>
    </row>
    <row r="39" spans="1:10" ht="117.75" customHeight="1" x14ac:dyDescent="0.2">
      <c r="A39" s="79"/>
      <c r="B39" s="80"/>
      <c r="C39" s="89"/>
      <c r="D39" s="86"/>
      <c r="E39" s="90"/>
      <c r="F39" s="90"/>
      <c r="G39" s="90"/>
      <c r="H39" s="91"/>
      <c r="I39" s="91"/>
      <c r="J39" s="91"/>
    </row>
    <row r="40" spans="1:10" ht="55.5" customHeight="1" x14ac:dyDescent="0.2">
      <c r="A40" s="79"/>
      <c r="B40" s="80"/>
      <c r="C40" s="92"/>
      <c r="D40" s="86"/>
      <c r="E40" s="90"/>
      <c r="F40" s="90"/>
      <c r="G40" s="90"/>
      <c r="H40" s="91"/>
      <c r="I40" s="91"/>
      <c r="J40" s="91"/>
    </row>
    <row r="41" spans="1:10" ht="72" customHeight="1" x14ac:dyDescent="0.2">
      <c r="A41" s="79"/>
      <c r="B41" s="80"/>
      <c r="C41" s="92"/>
      <c r="D41" s="86"/>
      <c r="E41" s="90"/>
      <c r="F41" s="90"/>
      <c r="G41" s="90"/>
      <c r="H41" s="91"/>
      <c r="I41" s="91"/>
      <c r="J41" s="91"/>
    </row>
    <row r="42" spans="1:10" ht="58.5" customHeight="1" x14ac:dyDescent="0.2">
      <c r="A42" s="79"/>
      <c r="B42" s="80"/>
      <c r="C42" s="93"/>
      <c r="D42" s="86"/>
      <c r="E42" s="90"/>
      <c r="F42" s="90"/>
      <c r="G42" s="90"/>
      <c r="H42" s="91"/>
      <c r="I42" s="91"/>
      <c r="J42" s="91"/>
    </row>
    <row r="43" spans="1:10" ht="12.75" x14ac:dyDescent="0.2">
      <c r="A43" s="94"/>
      <c r="B43" s="95"/>
      <c r="C43" s="242"/>
      <c r="D43" s="242"/>
      <c r="E43" s="242"/>
      <c r="F43" s="242"/>
      <c r="G43" s="242"/>
      <c r="H43" s="242"/>
      <c r="I43" s="242"/>
      <c r="J43" s="242"/>
    </row>
    <row r="44" spans="1:10" ht="66.75" customHeight="1" x14ac:dyDescent="0.2">
      <c r="A44" s="96"/>
      <c r="B44" s="97"/>
      <c r="C44" s="98"/>
      <c r="D44" s="86"/>
      <c r="E44" s="90"/>
      <c r="F44" s="90"/>
      <c r="G44" s="90"/>
      <c r="H44" s="91"/>
      <c r="I44" s="91"/>
      <c r="J44" s="91"/>
    </row>
    <row r="45" spans="1:10" ht="67.5" customHeight="1" x14ac:dyDescent="0.2">
      <c r="A45" s="96"/>
      <c r="B45" s="97"/>
      <c r="C45" s="98"/>
      <c r="D45" s="86"/>
      <c r="E45" s="90"/>
      <c r="F45" s="90"/>
      <c r="G45" s="90"/>
      <c r="H45" s="91"/>
      <c r="I45" s="91"/>
      <c r="J45" s="91"/>
    </row>
    <row r="46" spans="1:10" ht="12.75" x14ac:dyDescent="0.2">
      <c r="A46" s="96"/>
      <c r="B46" s="97"/>
      <c r="C46" s="98"/>
      <c r="D46" s="86"/>
      <c r="E46" s="90"/>
      <c r="F46" s="90"/>
      <c r="G46" s="90"/>
      <c r="H46" s="91"/>
      <c r="I46" s="91"/>
      <c r="J46" s="91"/>
    </row>
    <row r="47" spans="1:10" ht="79.5" customHeight="1" x14ac:dyDescent="0.2">
      <c r="A47" s="96"/>
      <c r="B47" s="97"/>
      <c r="C47" s="98"/>
      <c r="D47" s="86"/>
      <c r="E47" s="99"/>
      <c r="F47" s="99"/>
      <c r="G47" s="99"/>
      <c r="H47" s="99"/>
      <c r="I47" s="99"/>
      <c r="J47" s="99"/>
    </row>
    <row r="48" spans="1:10" ht="64.5" customHeight="1" x14ac:dyDescent="0.2">
      <c r="A48" s="96"/>
      <c r="B48" s="97"/>
      <c r="C48" s="98"/>
      <c r="D48" s="86"/>
      <c r="E48" s="100"/>
      <c r="F48" s="100"/>
      <c r="G48" s="100"/>
      <c r="H48" s="101"/>
      <c r="I48" s="101"/>
      <c r="J48" s="101"/>
    </row>
    <row r="49" spans="1:10" x14ac:dyDescent="0.2">
      <c r="A49" s="102"/>
      <c r="B49" s="32"/>
      <c r="C49" s="233"/>
      <c r="D49" s="233"/>
      <c r="E49" s="233"/>
      <c r="F49" s="233"/>
      <c r="G49" s="233"/>
      <c r="H49" s="233"/>
      <c r="I49" s="233"/>
      <c r="J49" s="233"/>
    </row>
    <row r="50" spans="1:10" ht="51" customHeight="1" x14ac:dyDescent="0.2">
      <c r="A50" s="103"/>
      <c r="B50" s="7"/>
      <c r="C50" s="104"/>
      <c r="D50" s="105"/>
      <c r="E50" s="99"/>
      <c r="F50" s="99"/>
      <c r="G50" s="99"/>
      <c r="H50" s="99"/>
      <c r="I50" s="99"/>
      <c r="J50" s="99"/>
    </row>
    <row r="51" spans="1:10" x14ac:dyDescent="0.2">
      <c r="A51" s="7"/>
      <c r="B51" s="107"/>
      <c r="C51" s="104"/>
      <c r="D51" s="106"/>
      <c r="E51" s="99"/>
      <c r="F51" s="99"/>
      <c r="G51" s="99"/>
      <c r="H51" s="99"/>
      <c r="I51" s="99"/>
      <c r="J51" s="99"/>
    </row>
    <row r="52" spans="1:10" x14ac:dyDescent="0.2">
      <c r="A52" s="7"/>
      <c r="B52" s="107"/>
      <c r="C52" s="104"/>
      <c r="D52" s="106"/>
      <c r="E52" s="99"/>
      <c r="F52" s="99"/>
      <c r="G52" s="99"/>
      <c r="H52" s="99"/>
      <c r="I52" s="99"/>
      <c r="J52" s="99"/>
    </row>
    <row r="53" spans="1:10" x14ac:dyDescent="0.2">
      <c r="A53" s="103"/>
      <c r="B53" s="7"/>
      <c r="C53" s="104"/>
      <c r="D53" s="106"/>
      <c r="E53" s="104"/>
      <c r="F53" s="104"/>
      <c r="G53" s="104"/>
      <c r="H53" s="99"/>
      <c r="I53" s="99"/>
      <c r="J53" s="99"/>
    </row>
    <row r="54" spans="1:10" x14ac:dyDescent="0.2">
      <c r="A54" s="108"/>
      <c r="B54" s="109"/>
      <c r="C54" s="234"/>
      <c r="D54" s="234"/>
      <c r="E54" s="234"/>
      <c r="F54" s="234"/>
      <c r="G54" s="234"/>
      <c r="H54" s="234"/>
      <c r="I54" s="234"/>
      <c r="J54" s="234"/>
    </row>
    <row r="55" spans="1:10" ht="39" customHeight="1" x14ac:dyDescent="0.2">
      <c r="A55" s="110"/>
      <c r="B55" s="99"/>
      <c r="C55" s="104"/>
      <c r="D55" s="111"/>
      <c r="E55" s="111"/>
      <c r="F55" s="111"/>
      <c r="G55" s="111"/>
      <c r="H55" s="99"/>
      <c r="I55" s="99"/>
      <c r="J55" s="99"/>
    </row>
    <row r="56" spans="1:10" x14ac:dyDescent="0.2">
      <c r="A56" s="110"/>
      <c r="B56" s="99"/>
      <c r="C56" s="112"/>
      <c r="D56" s="111"/>
      <c r="E56" s="111"/>
      <c r="F56" s="111"/>
      <c r="G56" s="111"/>
      <c r="H56" s="99"/>
      <c r="I56" s="99"/>
      <c r="J56" s="99"/>
    </row>
    <row r="57" spans="1:10" x14ac:dyDescent="0.2">
      <c r="A57" s="110"/>
      <c r="B57" s="99"/>
      <c r="C57" s="112"/>
      <c r="D57" s="111"/>
      <c r="E57" s="111"/>
      <c r="F57" s="111"/>
      <c r="G57" s="111"/>
      <c r="H57" s="99"/>
      <c r="I57" s="99"/>
      <c r="J57" s="99"/>
    </row>
    <row r="58" spans="1:10" ht="42.75" customHeight="1" x14ac:dyDescent="0.2">
      <c r="A58" s="110"/>
      <c r="B58" s="99"/>
      <c r="C58" s="112"/>
      <c r="D58" s="111"/>
      <c r="E58" s="111"/>
      <c r="F58" s="111"/>
      <c r="G58" s="111"/>
      <c r="H58" s="99"/>
      <c r="I58" s="99"/>
      <c r="J58" s="99"/>
    </row>
    <row r="59" spans="1:10" ht="39.75" customHeight="1" x14ac:dyDescent="0.2">
      <c r="A59" s="110"/>
      <c r="B59" s="99"/>
      <c r="C59" s="113"/>
      <c r="D59" s="111"/>
      <c r="E59" s="111"/>
      <c r="F59" s="111"/>
      <c r="G59" s="111"/>
      <c r="H59" s="99"/>
      <c r="I59" s="99"/>
      <c r="J59" s="99"/>
    </row>
    <row r="60" spans="1:10" x14ac:dyDescent="0.2">
      <c r="A60" s="110"/>
      <c r="B60" s="99"/>
      <c r="C60" s="112"/>
      <c r="D60" s="111"/>
      <c r="E60" s="111"/>
      <c r="F60" s="111"/>
      <c r="G60" s="111"/>
      <c r="H60" s="99"/>
      <c r="I60" s="99"/>
      <c r="J60" s="99"/>
    </row>
    <row r="61" spans="1:10" x14ac:dyDescent="0.2">
      <c r="A61" s="108"/>
      <c r="B61" s="109"/>
      <c r="C61" s="234"/>
      <c r="D61" s="234"/>
      <c r="E61" s="234"/>
      <c r="F61" s="234"/>
      <c r="G61" s="234"/>
      <c r="H61" s="234"/>
      <c r="I61" s="234"/>
      <c r="J61" s="234"/>
    </row>
    <row r="62" spans="1:10" x14ac:dyDescent="0.2">
      <c r="A62" s="96"/>
      <c r="B62" s="96"/>
      <c r="C62" s="107"/>
      <c r="D62" s="114"/>
      <c r="E62" s="114"/>
      <c r="F62" s="114"/>
      <c r="G62" s="114"/>
      <c r="H62" s="114"/>
      <c r="I62" s="114"/>
      <c r="J62" s="114"/>
    </row>
    <row r="63" spans="1:10" x14ac:dyDescent="0.2">
      <c r="A63" s="96"/>
      <c r="B63" s="96"/>
      <c r="C63" s="107"/>
      <c r="D63" s="114"/>
      <c r="E63" s="114"/>
      <c r="F63" s="114"/>
      <c r="G63" s="114"/>
      <c r="H63" s="114"/>
      <c r="I63" s="114"/>
      <c r="J63" s="114"/>
    </row>
    <row r="64" spans="1:10" x14ac:dyDescent="0.2">
      <c r="A64" s="96"/>
      <c r="B64" s="96"/>
      <c r="C64" s="107"/>
      <c r="D64" s="114"/>
      <c r="E64" s="114"/>
      <c r="F64" s="114"/>
      <c r="G64" s="114"/>
      <c r="H64" s="114"/>
      <c r="I64" s="114"/>
      <c r="J64" s="114"/>
    </row>
    <row r="65" spans="1:10" x14ac:dyDescent="0.2">
      <c r="A65" s="96"/>
      <c r="B65" s="96"/>
      <c r="C65" s="107"/>
      <c r="D65" s="114"/>
      <c r="E65" s="114"/>
      <c r="F65" s="114"/>
      <c r="G65" s="114"/>
      <c r="H65" s="114"/>
      <c r="I65" s="114"/>
      <c r="J65" s="114"/>
    </row>
    <row r="66" spans="1:10" x14ac:dyDescent="0.2">
      <c r="A66" s="96"/>
      <c r="B66" s="96"/>
      <c r="C66" s="107"/>
      <c r="D66" s="114"/>
      <c r="E66" s="114"/>
      <c r="F66" s="114"/>
      <c r="G66" s="114"/>
      <c r="H66" s="114"/>
      <c r="I66" s="114"/>
      <c r="J66" s="114"/>
    </row>
    <row r="67" spans="1:10" x14ac:dyDescent="0.2">
      <c r="A67" s="96"/>
      <c r="B67" s="96"/>
      <c r="C67" s="107"/>
      <c r="D67" s="114"/>
      <c r="E67" s="114"/>
      <c r="F67" s="114"/>
      <c r="G67" s="114"/>
      <c r="H67" s="114"/>
      <c r="I67" s="114"/>
      <c r="J67" s="114"/>
    </row>
    <row r="68" spans="1:10" x14ac:dyDescent="0.2">
      <c r="A68" s="96"/>
      <c r="B68" s="96"/>
      <c r="C68" s="107"/>
      <c r="D68" s="114"/>
      <c r="E68" s="114"/>
      <c r="F68" s="114"/>
      <c r="G68" s="114"/>
      <c r="H68" s="114"/>
      <c r="I68" s="114"/>
      <c r="J68" s="114"/>
    </row>
    <row r="69" spans="1:10" x14ac:dyDescent="0.2">
      <c r="A69" s="96"/>
      <c r="B69" s="96"/>
      <c r="C69" s="107"/>
      <c r="D69" s="114"/>
      <c r="E69" s="114"/>
      <c r="F69" s="114"/>
      <c r="G69" s="114"/>
      <c r="H69" s="114"/>
      <c r="I69" s="114"/>
      <c r="J69" s="114"/>
    </row>
    <row r="70" spans="1:10" x14ac:dyDescent="0.2">
      <c r="A70" s="96"/>
      <c r="B70" s="96"/>
      <c r="C70" s="107"/>
      <c r="D70" s="114"/>
      <c r="E70" s="114"/>
      <c r="F70" s="114"/>
      <c r="G70" s="114"/>
      <c r="H70" s="114"/>
      <c r="I70" s="114"/>
      <c r="J70" s="114"/>
    </row>
    <row r="71" spans="1:10" x14ac:dyDescent="0.2">
      <c r="A71" s="96"/>
      <c r="B71" s="96"/>
      <c r="C71" s="105"/>
      <c r="D71" s="114"/>
      <c r="E71" s="114"/>
      <c r="F71" s="114"/>
      <c r="G71" s="114"/>
      <c r="H71" s="114"/>
      <c r="I71" s="114"/>
      <c r="J71" s="114"/>
    </row>
    <row r="72" spans="1:10" x14ac:dyDescent="0.2">
      <c r="A72" s="96"/>
      <c r="B72" s="96"/>
      <c r="C72" s="107"/>
      <c r="D72" s="114"/>
      <c r="E72" s="114"/>
      <c r="F72" s="114"/>
      <c r="G72" s="114"/>
      <c r="H72" s="114"/>
      <c r="I72" s="114"/>
      <c r="J72" s="114"/>
    </row>
  </sheetData>
  <sheetProtection formatCells="0" formatColumns="0" formatRows="0" insertColumns="0" insertRows="0" insertHyperlinks="0" deleteColumns="0" deleteRows="0" sort="0" autoFilter="0" pivotTables="0"/>
  <mergeCells count="16">
    <mergeCell ref="H2:I2"/>
    <mergeCell ref="C49:J49"/>
    <mergeCell ref="C54:J54"/>
    <mergeCell ref="C61:J61"/>
    <mergeCell ref="D3:I3"/>
    <mergeCell ref="A4:I4"/>
    <mergeCell ref="A6:B6"/>
    <mergeCell ref="C6:C7"/>
    <mergeCell ref="C31:I31"/>
    <mergeCell ref="C38:J38"/>
    <mergeCell ref="C43:J43"/>
    <mergeCell ref="D6:D7"/>
    <mergeCell ref="I6:I7"/>
    <mergeCell ref="C12:I12"/>
    <mergeCell ref="C8:I8"/>
    <mergeCell ref="C9:I9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3"/>
  <sheetViews>
    <sheetView tabSelected="1" workbookViewId="0">
      <selection activeCell="K88" sqref="K88"/>
    </sheetView>
  </sheetViews>
  <sheetFormatPr defaultRowHeight="12" x14ac:dyDescent="0.2"/>
  <cols>
    <col min="1" max="1" width="5.33203125" customWidth="1"/>
    <col min="2" max="2" width="5" customWidth="1"/>
    <col min="3" max="3" width="4.83203125" customWidth="1"/>
    <col min="4" max="4" width="4.33203125" customWidth="1"/>
    <col min="5" max="5" width="4.83203125" customWidth="1"/>
    <col min="6" max="6" width="18" style="171" customWidth="1"/>
    <col min="7" max="7" width="17.5" style="30" customWidth="1"/>
    <col min="8" max="8" width="6.33203125" customWidth="1"/>
    <col min="9" max="9" width="5.1640625" customWidth="1"/>
    <col min="10" max="10" width="5.83203125" customWidth="1"/>
    <col min="11" max="11" width="10.5" customWidth="1"/>
    <col min="12" max="12" width="6.5" style="8" customWidth="1"/>
    <col min="13" max="13" width="16.5" style="41" customWidth="1"/>
    <col min="14" max="14" width="13.83203125" style="41" customWidth="1"/>
    <col min="15" max="15" width="14.6640625" style="41" customWidth="1"/>
    <col min="16" max="16" width="16.1640625" style="35" customWidth="1"/>
  </cols>
  <sheetData>
    <row r="2" spans="1:18" ht="12" customHeight="1" x14ac:dyDescent="0.2">
      <c r="M2" s="250"/>
      <c r="N2" s="250"/>
      <c r="O2" s="250"/>
      <c r="P2" s="250"/>
      <c r="Q2" s="5"/>
    </row>
    <row r="3" spans="1:18" ht="24" customHeight="1" x14ac:dyDescent="0.2">
      <c r="M3" s="232"/>
      <c r="N3" s="232"/>
      <c r="O3" s="232" t="s">
        <v>202</v>
      </c>
      <c r="P3" s="232"/>
      <c r="Q3" s="5"/>
    </row>
    <row r="4" spans="1:18" ht="12" customHeight="1" x14ac:dyDescent="0.2">
      <c r="F4" s="251" t="s">
        <v>200</v>
      </c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5"/>
    </row>
    <row r="5" spans="1:18" s="10" customFormat="1" ht="12" customHeight="1" x14ac:dyDescent="0.2">
      <c r="F5" s="172"/>
      <c r="G5" s="32"/>
      <c r="H5" s="11"/>
      <c r="I5" s="11"/>
      <c r="J5" s="11"/>
      <c r="K5" s="11"/>
      <c r="L5" s="11"/>
      <c r="M5" s="42"/>
      <c r="N5" s="42"/>
      <c r="O5" s="42"/>
      <c r="P5" s="39"/>
    </row>
    <row r="6" spans="1:18" s="10" customFormat="1" ht="33" customHeight="1" x14ac:dyDescent="0.2">
      <c r="A6" s="258" t="s">
        <v>100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</row>
    <row r="8" spans="1:18" ht="24" customHeight="1" x14ac:dyDescent="0.2">
      <c r="A8" s="252" t="s">
        <v>0</v>
      </c>
      <c r="B8" s="252"/>
      <c r="C8" s="252"/>
      <c r="D8" s="252"/>
      <c r="E8" s="252"/>
      <c r="F8" s="253" t="s">
        <v>23</v>
      </c>
      <c r="G8" s="252" t="s">
        <v>11</v>
      </c>
      <c r="H8" s="252" t="s">
        <v>24</v>
      </c>
      <c r="I8" s="252"/>
      <c r="J8" s="252"/>
      <c r="K8" s="252"/>
      <c r="L8" s="252"/>
      <c r="M8" s="256"/>
      <c r="N8" s="256"/>
      <c r="O8" s="256"/>
      <c r="P8" s="257"/>
    </row>
    <row r="9" spans="1:18" x14ac:dyDescent="0.2">
      <c r="A9" s="252" t="s">
        <v>25</v>
      </c>
      <c r="B9" s="252" t="s">
        <v>35</v>
      </c>
      <c r="C9" s="252" t="s">
        <v>9</v>
      </c>
      <c r="D9" s="252" t="s">
        <v>10</v>
      </c>
      <c r="E9" s="252" t="s">
        <v>47</v>
      </c>
      <c r="F9" s="253"/>
      <c r="G9" s="252"/>
      <c r="H9" s="252" t="s">
        <v>26</v>
      </c>
      <c r="I9" s="252" t="s">
        <v>27</v>
      </c>
      <c r="J9" s="252" t="s">
        <v>28</v>
      </c>
      <c r="K9" s="252" t="s">
        <v>29</v>
      </c>
      <c r="L9" s="252" t="s">
        <v>30</v>
      </c>
      <c r="M9" s="254" t="s">
        <v>113</v>
      </c>
      <c r="N9" s="254" t="s">
        <v>114</v>
      </c>
      <c r="O9" s="254" t="s">
        <v>115</v>
      </c>
      <c r="P9" s="254" t="s">
        <v>116</v>
      </c>
    </row>
    <row r="10" spans="1:18" ht="51.75" customHeight="1" x14ac:dyDescent="0.2">
      <c r="A10" s="252"/>
      <c r="B10" s="252"/>
      <c r="C10" s="252"/>
      <c r="D10" s="252"/>
      <c r="E10" s="252"/>
      <c r="F10" s="253"/>
      <c r="G10" s="252"/>
      <c r="H10" s="252"/>
      <c r="I10" s="252"/>
      <c r="J10" s="252"/>
      <c r="K10" s="252"/>
      <c r="L10" s="252"/>
      <c r="M10" s="255"/>
      <c r="N10" s="255"/>
      <c r="O10" s="255"/>
      <c r="P10" s="255"/>
    </row>
    <row r="11" spans="1:18" ht="32.25" customHeight="1" x14ac:dyDescent="0.2">
      <c r="A11" s="198" t="s">
        <v>53</v>
      </c>
      <c r="B11" s="198"/>
      <c r="C11" s="199"/>
      <c r="D11" s="199"/>
      <c r="E11" s="200"/>
      <c r="F11" s="201" t="s">
        <v>232</v>
      </c>
      <c r="G11" s="170" t="s">
        <v>15</v>
      </c>
      <c r="H11" s="123"/>
      <c r="I11" s="123"/>
      <c r="J11" s="123"/>
      <c r="K11" s="123"/>
      <c r="L11" s="123"/>
      <c r="M11" s="122">
        <f>M12+M37+M48+M50+M54+M59+M61+M57</f>
        <v>49211.3</v>
      </c>
      <c r="N11" s="122">
        <f>N12+N37+N48+N50+N54+N59+N61+N57</f>
        <v>53230.499999999993</v>
      </c>
      <c r="O11" s="122">
        <f>O12+O37+O48+O50+O54+O59+O61+O57</f>
        <v>58602.400000000001</v>
      </c>
      <c r="P11" s="122">
        <f>P12+P37+P48+P50+P54+P59+P61+P57</f>
        <v>58602.400000000001</v>
      </c>
    </row>
    <row r="12" spans="1:18" s="15" customFormat="1" ht="12" customHeight="1" x14ac:dyDescent="0.2">
      <c r="A12" s="303" t="s">
        <v>53</v>
      </c>
      <c r="B12" s="303" t="s">
        <v>3</v>
      </c>
      <c r="C12" s="304"/>
      <c r="D12" s="304"/>
      <c r="E12" s="305"/>
      <c r="F12" s="306" t="s">
        <v>55</v>
      </c>
      <c r="G12" s="307" t="s">
        <v>15</v>
      </c>
      <c r="H12" s="308"/>
      <c r="I12" s="309"/>
      <c r="J12" s="309"/>
      <c r="K12" s="309"/>
      <c r="L12" s="309"/>
      <c r="M12" s="310">
        <f>SUM(M14:M33)</f>
        <v>38529.300000000003</v>
      </c>
      <c r="N12" s="310">
        <f t="shared" ref="N12:P12" si="0">SUM(N14:N33)</f>
        <v>38561.699999999997</v>
      </c>
      <c r="O12" s="310">
        <f t="shared" si="0"/>
        <v>38595.4</v>
      </c>
      <c r="P12" s="310">
        <f t="shared" si="0"/>
        <v>38595.4</v>
      </c>
    </row>
    <row r="13" spans="1:18" s="15" customFormat="1" ht="24" customHeight="1" x14ac:dyDescent="0.2">
      <c r="A13" s="311"/>
      <c r="B13" s="311"/>
      <c r="C13" s="312"/>
      <c r="D13" s="312"/>
      <c r="E13" s="313"/>
      <c r="F13" s="314"/>
      <c r="G13" s="315"/>
      <c r="H13" s="316"/>
      <c r="I13" s="317"/>
      <c r="J13" s="317"/>
      <c r="K13" s="317"/>
      <c r="L13" s="317"/>
      <c r="M13" s="318"/>
      <c r="N13" s="318"/>
      <c r="O13" s="318"/>
      <c r="P13" s="318"/>
    </row>
    <row r="14" spans="1:18" s="15" customFormat="1" ht="32.25" customHeight="1" x14ac:dyDescent="0.2">
      <c r="A14" s="264" t="s">
        <v>53</v>
      </c>
      <c r="B14" s="262" t="s">
        <v>3</v>
      </c>
      <c r="C14" s="262" t="s">
        <v>8</v>
      </c>
      <c r="D14" s="262" t="s">
        <v>3</v>
      </c>
      <c r="E14" s="268"/>
      <c r="F14" s="265" t="s">
        <v>207</v>
      </c>
      <c r="G14" s="260" t="s">
        <v>197</v>
      </c>
      <c r="H14" s="261">
        <v>763</v>
      </c>
      <c r="I14" s="262" t="s">
        <v>8</v>
      </c>
      <c r="J14" s="262" t="s">
        <v>32</v>
      </c>
      <c r="K14" s="262" t="s">
        <v>208</v>
      </c>
      <c r="L14" s="261"/>
      <c r="M14" s="319">
        <v>1560.4</v>
      </c>
      <c r="N14" s="319">
        <v>1560.4</v>
      </c>
      <c r="O14" s="319">
        <v>1560.4</v>
      </c>
      <c r="P14" s="319">
        <v>1560.4</v>
      </c>
      <c r="Q14" s="37"/>
      <c r="R14" s="37"/>
    </row>
    <row r="15" spans="1:18" s="15" customFormat="1" ht="12" customHeight="1" x14ac:dyDescent="0.2">
      <c r="A15" s="264"/>
      <c r="B15" s="262"/>
      <c r="C15" s="262"/>
      <c r="D15" s="262"/>
      <c r="E15" s="268"/>
      <c r="F15" s="266"/>
      <c r="G15" s="260"/>
      <c r="H15" s="261"/>
      <c r="I15" s="262"/>
      <c r="J15" s="262"/>
      <c r="K15" s="262"/>
      <c r="L15" s="261"/>
      <c r="M15" s="319"/>
      <c r="N15" s="319"/>
      <c r="O15" s="319"/>
      <c r="P15" s="319"/>
      <c r="Q15" s="37"/>
      <c r="R15" s="37"/>
    </row>
    <row r="16" spans="1:18" s="15" customFormat="1" ht="0.75" customHeight="1" x14ac:dyDescent="0.2">
      <c r="A16" s="264"/>
      <c r="B16" s="262"/>
      <c r="C16" s="262"/>
      <c r="D16" s="262"/>
      <c r="E16" s="268"/>
      <c r="F16" s="266"/>
      <c r="G16" s="260"/>
      <c r="H16" s="261"/>
      <c r="I16" s="262"/>
      <c r="J16" s="262"/>
      <c r="K16" s="262"/>
      <c r="L16" s="261"/>
      <c r="M16" s="319"/>
      <c r="N16" s="319"/>
      <c r="O16" s="319"/>
      <c r="P16" s="319"/>
      <c r="Q16" s="37"/>
      <c r="R16" s="37"/>
    </row>
    <row r="17" spans="1:18" s="15" customFormat="1" ht="7.5" hidden="1" customHeight="1" x14ac:dyDescent="0.2">
      <c r="A17" s="264"/>
      <c r="B17" s="262"/>
      <c r="C17" s="262"/>
      <c r="D17" s="262"/>
      <c r="E17" s="268"/>
      <c r="F17" s="266"/>
      <c r="G17" s="260"/>
      <c r="H17" s="261"/>
      <c r="I17" s="262"/>
      <c r="J17" s="262"/>
      <c r="K17" s="262"/>
      <c r="L17" s="261"/>
      <c r="M17" s="319"/>
      <c r="N17" s="319"/>
      <c r="O17" s="319"/>
      <c r="P17" s="319"/>
      <c r="Q17" s="37"/>
      <c r="R17" s="37"/>
    </row>
    <row r="18" spans="1:18" s="15" customFormat="1" ht="12" hidden="1" customHeight="1" x14ac:dyDescent="0.2">
      <c r="A18" s="264"/>
      <c r="B18" s="262"/>
      <c r="C18" s="262"/>
      <c r="D18" s="262"/>
      <c r="E18" s="268"/>
      <c r="F18" s="266"/>
      <c r="G18" s="260"/>
      <c r="H18" s="261"/>
      <c r="I18" s="262"/>
      <c r="J18" s="262"/>
      <c r="K18" s="262"/>
      <c r="L18" s="261"/>
      <c r="M18" s="319"/>
      <c r="N18" s="319"/>
      <c r="O18" s="319"/>
      <c r="P18" s="319"/>
      <c r="Q18" s="37"/>
      <c r="R18" s="37"/>
    </row>
    <row r="19" spans="1:18" s="15" customFormat="1" ht="38.25" hidden="1" customHeight="1" x14ac:dyDescent="0.2">
      <c r="A19" s="264"/>
      <c r="B19" s="262"/>
      <c r="C19" s="262"/>
      <c r="D19" s="262"/>
      <c r="E19" s="268"/>
      <c r="F19" s="266"/>
      <c r="G19" s="260"/>
      <c r="H19" s="261"/>
      <c r="I19" s="262"/>
      <c r="J19" s="262"/>
      <c r="K19" s="262"/>
      <c r="L19" s="261"/>
      <c r="M19" s="319"/>
      <c r="N19" s="319"/>
      <c r="O19" s="319"/>
      <c r="P19" s="319"/>
      <c r="Q19" s="37"/>
      <c r="R19" s="37"/>
    </row>
    <row r="20" spans="1:18" s="15" customFormat="1" ht="12" hidden="1" customHeight="1" x14ac:dyDescent="0.2">
      <c r="A20" s="264"/>
      <c r="B20" s="262"/>
      <c r="C20" s="262"/>
      <c r="D20" s="262"/>
      <c r="E20" s="268"/>
      <c r="F20" s="266"/>
      <c r="G20" s="260"/>
      <c r="H20" s="261"/>
      <c r="I20" s="262"/>
      <c r="J20" s="262"/>
      <c r="K20" s="262"/>
      <c r="L20" s="261"/>
      <c r="M20" s="319"/>
      <c r="N20" s="319"/>
      <c r="O20" s="319"/>
      <c r="P20" s="319"/>
      <c r="Q20" s="37"/>
      <c r="R20" s="37"/>
    </row>
    <row r="21" spans="1:18" s="15" customFormat="1" ht="12" hidden="1" customHeight="1" x14ac:dyDescent="0.2">
      <c r="A21" s="264"/>
      <c r="B21" s="262"/>
      <c r="C21" s="262"/>
      <c r="D21" s="262"/>
      <c r="E21" s="268"/>
      <c r="F21" s="266"/>
      <c r="G21" s="260"/>
      <c r="H21" s="261"/>
      <c r="I21" s="262"/>
      <c r="J21" s="262"/>
      <c r="K21" s="262"/>
      <c r="L21" s="261"/>
      <c r="M21" s="319"/>
      <c r="N21" s="319"/>
      <c r="O21" s="319"/>
      <c r="P21" s="319"/>
      <c r="Q21" s="37"/>
      <c r="R21" s="37"/>
    </row>
    <row r="22" spans="1:18" s="15" customFormat="1" ht="15" hidden="1" customHeight="1" x14ac:dyDescent="0.2">
      <c r="A22" s="264"/>
      <c r="B22" s="262"/>
      <c r="C22" s="262"/>
      <c r="D22" s="262"/>
      <c r="E22" s="268"/>
      <c r="F22" s="266"/>
      <c r="G22" s="260"/>
      <c r="H22" s="261"/>
      <c r="I22" s="262"/>
      <c r="J22" s="262"/>
      <c r="K22" s="262"/>
      <c r="L22" s="261"/>
      <c r="M22" s="319"/>
      <c r="N22" s="319"/>
      <c r="O22" s="319"/>
      <c r="P22" s="319"/>
      <c r="Q22" s="38"/>
      <c r="R22" s="38"/>
    </row>
    <row r="23" spans="1:18" s="15" customFormat="1" ht="29.25" hidden="1" customHeight="1" x14ac:dyDescent="0.2">
      <c r="A23" s="264"/>
      <c r="B23" s="262"/>
      <c r="C23" s="262"/>
      <c r="D23" s="262"/>
      <c r="E23" s="268"/>
      <c r="F23" s="267"/>
      <c r="G23" s="260"/>
      <c r="H23" s="261"/>
      <c r="I23" s="262"/>
      <c r="J23" s="262"/>
      <c r="K23" s="262"/>
      <c r="L23" s="261"/>
      <c r="M23" s="319"/>
      <c r="N23" s="319"/>
      <c r="O23" s="319"/>
      <c r="P23" s="319"/>
      <c r="Q23" s="38"/>
      <c r="R23" s="38"/>
    </row>
    <row r="24" spans="1:18" s="15" customFormat="1" ht="12" customHeight="1" x14ac:dyDescent="0.2">
      <c r="A24" s="264" t="s">
        <v>53</v>
      </c>
      <c r="B24" s="262" t="s">
        <v>3</v>
      </c>
      <c r="C24" s="262" t="s">
        <v>8</v>
      </c>
      <c r="D24" s="262" t="s">
        <v>4</v>
      </c>
      <c r="E24" s="268"/>
      <c r="F24" s="263" t="s">
        <v>96</v>
      </c>
      <c r="G24" s="260" t="s">
        <v>197</v>
      </c>
      <c r="H24" s="261">
        <v>763</v>
      </c>
      <c r="I24" s="262" t="s">
        <v>8</v>
      </c>
      <c r="J24" s="262" t="s">
        <v>50</v>
      </c>
      <c r="K24" s="262" t="s">
        <v>97</v>
      </c>
      <c r="L24" s="195">
        <v>121</v>
      </c>
      <c r="M24" s="319">
        <v>15652.4</v>
      </c>
      <c r="N24" s="319">
        <v>15652.4</v>
      </c>
      <c r="O24" s="319">
        <v>15652.4</v>
      </c>
      <c r="P24" s="319">
        <v>15652.4</v>
      </c>
      <c r="Q24" s="38"/>
      <c r="R24" s="38"/>
    </row>
    <row r="25" spans="1:18" s="15" customFormat="1" ht="12" customHeight="1" x14ac:dyDescent="0.2">
      <c r="A25" s="264"/>
      <c r="B25" s="262"/>
      <c r="C25" s="262"/>
      <c r="D25" s="262"/>
      <c r="E25" s="268"/>
      <c r="F25" s="263"/>
      <c r="G25" s="260"/>
      <c r="H25" s="261"/>
      <c r="I25" s="262"/>
      <c r="J25" s="262"/>
      <c r="K25" s="262"/>
      <c r="L25" s="195">
        <v>122</v>
      </c>
      <c r="M25" s="319"/>
      <c r="N25" s="319"/>
      <c r="O25" s="319"/>
      <c r="P25" s="319"/>
      <c r="Q25" s="38"/>
      <c r="R25" s="38"/>
    </row>
    <row r="26" spans="1:18" s="15" customFormat="1" ht="12" customHeight="1" x14ac:dyDescent="0.2">
      <c r="A26" s="264"/>
      <c r="B26" s="262"/>
      <c r="C26" s="262"/>
      <c r="D26" s="262"/>
      <c r="E26" s="268"/>
      <c r="F26" s="263"/>
      <c r="G26" s="260"/>
      <c r="H26" s="261"/>
      <c r="I26" s="262"/>
      <c r="J26" s="262"/>
      <c r="K26" s="262"/>
      <c r="L26" s="195">
        <v>242</v>
      </c>
      <c r="M26" s="319"/>
      <c r="N26" s="319"/>
      <c r="O26" s="319"/>
      <c r="P26" s="319"/>
      <c r="Q26" s="38"/>
      <c r="R26" s="38"/>
    </row>
    <row r="27" spans="1:18" s="15" customFormat="1" ht="3" customHeight="1" x14ac:dyDescent="0.2">
      <c r="A27" s="264"/>
      <c r="B27" s="262"/>
      <c r="C27" s="262"/>
      <c r="D27" s="262"/>
      <c r="E27" s="268"/>
      <c r="F27" s="263"/>
      <c r="G27" s="260"/>
      <c r="H27" s="261"/>
      <c r="I27" s="262"/>
      <c r="J27" s="262"/>
      <c r="K27" s="262"/>
      <c r="L27" s="195">
        <v>244</v>
      </c>
      <c r="M27" s="319"/>
      <c r="N27" s="319"/>
      <c r="O27" s="319"/>
      <c r="P27" s="319"/>
      <c r="Q27" s="38"/>
      <c r="R27" s="38"/>
    </row>
    <row r="28" spans="1:18" s="15" customFormat="1" ht="13.5" hidden="1" customHeight="1" x14ac:dyDescent="0.2">
      <c r="A28" s="264"/>
      <c r="B28" s="262"/>
      <c r="C28" s="262"/>
      <c r="D28" s="262"/>
      <c r="E28" s="268"/>
      <c r="F28" s="263"/>
      <c r="G28" s="260"/>
      <c r="H28" s="261"/>
      <c r="I28" s="262"/>
      <c r="J28" s="262"/>
      <c r="K28" s="262"/>
      <c r="L28" s="195">
        <v>852</v>
      </c>
      <c r="M28" s="319"/>
      <c r="N28" s="319"/>
      <c r="O28" s="319"/>
      <c r="P28" s="319"/>
      <c r="Q28" s="38"/>
      <c r="R28" s="38"/>
    </row>
    <row r="29" spans="1:18" s="15" customFormat="1" ht="63" customHeight="1" x14ac:dyDescent="0.2">
      <c r="A29" s="24" t="s">
        <v>53</v>
      </c>
      <c r="B29" s="25" t="s">
        <v>3</v>
      </c>
      <c r="C29" s="25" t="s">
        <v>8</v>
      </c>
      <c r="D29" s="25" t="s">
        <v>5</v>
      </c>
      <c r="E29" s="26"/>
      <c r="F29" s="194" t="s">
        <v>209</v>
      </c>
      <c r="G29" s="33" t="s">
        <v>197</v>
      </c>
      <c r="H29" s="195">
        <v>763</v>
      </c>
      <c r="I29" s="193" t="s">
        <v>8</v>
      </c>
      <c r="J29" s="193" t="s">
        <v>78</v>
      </c>
      <c r="K29" s="193" t="s">
        <v>210</v>
      </c>
      <c r="L29" s="195">
        <v>111</v>
      </c>
      <c r="M29" s="301">
        <v>10073</v>
      </c>
      <c r="N29" s="301">
        <v>10073</v>
      </c>
      <c r="O29" s="301">
        <v>10073</v>
      </c>
      <c r="P29" s="301">
        <v>10073</v>
      </c>
      <c r="Q29" s="38"/>
      <c r="R29" s="38"/>
    </row>
    <row r="30" spans="1:18" s="15" customFormat="1" ht="35.25" customHeight="1" x14ac:dyDescent="0.2">
      <c r="A30" s="24" t="s">
        <v>53</v>
      </c>
      <c r="B30" s="25" t="s">
        <v>3</v>
      </c>
      <c r="C30" s="25" t="s">
        <v>8</v>
      </c>
      <c r="D30" s="25" t="s">
        <v>6</v>
      </c>
      <c r="E30" s="26"/>
      <c r="F30" s="320" t="s">
        <v>211</v>
      </c>
      <c r="G30" s="33" t="s">
        <v>197</v>
      </c>
      <c r="H30" s="195">
        <v>763</v>
      </c>
      <c r="I30" s="193"/>
      <c r="J30" s="193"/>
      <c r="K30" s="193" t="s">
        <v>212</v>
      </c>
      <c r="L30" s="195">
        <v>851</v>
      </c>
      <c r="M30" s="301">
        <v>14</v>
      </c>
      <c r="N30" s="301">
        <v>14</v>
      </c>
      <c r="O30" s="301">
        <v>14</v>
      </c>
      <c r="P30" s="301">
        <v>14</v>
      </c>
      <c r="Q30" s="38"/>
      <c r="R30" s="38"/>
    </row>
    <row r="31" spans="1:18" s="15" customFormat="1" ht="73.5" customHeight="1" x14ac:dyDescent="0.2">
      <c r="A31" s="24" t="s">
        <v>53</v>
      </c>
      <c r="B31" s="25" t="s">
        <v>3</v>
      </c>
      <c r="C31" s="25" t="s">
        <v>8</v>
      </c>
      <c r="D31" s="25" t="s">
        <v>7</v>
      </c>
      <c r="E31" s="26"/>
      <c r="F31" s="194" t="s">
        <v>205</v>
      </c>
      <c r="G31" s="33" t="s">
        <v>197</v>
      </c>
      <c r="H31" s="297">
        <v>763</v>
      </c>
      <c r="I31" s="25" t="s">
        <v>8</v>
      </c>
      <c r="J31" s="25" t="s">
        <v>50</v>
      </c>
      <c r="K31" s="25" t="s">
        <v>206</v>
      </c>
      <c r="L31" s="299"/>
      <c r="M31" s="300">
        <v>329.8</v>
      </c>
      <c r="N31" s="300">
        <v>342.6</v>
      </c>
      <c r="O31" s="300">
        <v>356.2</v>
      </c>
      <c r="P31" s="300">
        <v>356.2</v>
      </c>
      <c r="Q31" s="38"/>
      <c r="R31" s="38"/>
    </row>
    <row r="32" spans="1:18" s="15" customFormat="1" ht="37.5" customHeight="1" x14ac:dyDescent="0.2">
      <c r="A32" s="24" t="s">
        <v>53</v>
      </c>
      <c r="B32" s="25" t="s">
        <v>3</v>
      </c>
      <c r="C32" s="25" t="s">
        <v>51</v>
      </c>
      <c r="D32" s="25" t="s">
        <v>67</v>
      </c>
      <c r="E32" s="26"/>
      <c r="F32" s="321" t="s">
        <v>98</v>
      </c>
      <c r="G32" s="33" t="s">
        <v>197</v>
      </c>
      <c r="H32" s="195">
        <v>763</v>
      </c>
      <c r="I32" s="193" t="s">
        <v>8</v>
      </c>
      <c r="J32" s="193" t="s">
        <v>78</v>
      </c>
      <c r="K32" s="193" t="s">
        <v>213</v>
      </c>
      <c r="L32" s="195">
        <v>244</v>
      </c>
      <c r="M32" s="301">
        <v>10</v>
      </c>
      <c r="N32" s="301">
        <v>10</v>
      </c>
      <c r="O32" s="301">
        <v>10</v>
      </c>
      <c r="P32" s="301">
        <v>10</v>
      </c>
      <c r="Q32" s="38"/>
      <c r="R32" s="38"/>
    </row>
    <row r="33" spans="1:18" s="15" customFormat="1" ht="61.5" customHeight="1" x14ac:dyDescent="0.2">
      <c r="A33" s="24" t="s">
        <v>53</v>
      </c>
      <c r="B33" s="25" t="s">
        <v>3</v>
      </c>
      <c r="C33" s="25" t="s">
        <v>52</v>
      </c>
      <c r="D33" s="25"/>
      <c r="E33" s="26"/>
      <c r="F33" s="194" t="s">
        <v>214</v>
      </c>
      <c r="G33" s="33" t="s">
        <v>215</v>
      </c>
      <c r="H33" s="297">
        <v>771</v>
      </c>
      <c r="I33" s="25" t="s">
        <v>8</v>
      </c>
      <c r="J33" s="25"/>
      <c r="K33" s="25"/>
      <c r="L33" s="297"/>
      <c r="M33" s="300">
        <f>M34+M35+M36</f>
        <v>10889.7</v>
      </c>
      <c r="N33" s="300">
        <f t="shared" ref="N33:P33" si="1">N34+N35+N36</f>
        <v>10909.3</v>
      </c>
      <c r="O33" s="300">
        <f t="shared" si="1"/>
        <v>10929.4</v>
      </c>
      <c r="P33" s="300">
        <f t="shared" si="1"/>
        <v>10929.4</v>
      </c>
      <c r="Q33" s="38"/>
      <c r="R33" s="38"/>
    </row>
    <row r="34" spans="1:18" s="15" customFormat="1" ht="70.5" customHeight="1" x14ac:dyDescent="0.2">
      <c r="A34" s="24" t="s">
        <v>53</v>
      </c>
      <c r="B34" s="25" t="s">
        <v>3</v>
      </c>
      <c r="C34" s="25" t="s">
        <v>52</v>
      </c>
      <c r="D34" s="25" t="s">
        <v>3</v>
      </c>
      <c r="E34" s="26"/>
      <c r="F34" s="196" t="s">
        <v>216</v>
      </c>
      <c r="G34" s="33" t="s">
        <v>215</v>
      </c>
      <c r="H34" s="297">
        <v>771</v>
      </c>
      <c r="I34" s="25" t="s">
        <v>32</v>
      </c>
      <c r="J34" s="25" t="s">
        <v>33</v>
      </c>
      <c r="K34" s="25" t="s">
        <v>217</v>
      </c>
      <c r="L34" s="297"/>
      <c r="M34" s="33">
        <v>552.70000000000005</v>
      </c>
      <c r="N34" s="33">
        <v>572.29999999999995</v>
      </c>
      <c r="O34" s="33">
        <v>592.4</v>
      </c>
      <c r="P34" s="33">
        <v>592.4</v>
      </c>
      <c r="Q34" s="38"/>
      <c r="R34" s="38"/>
    </row>
    <row r="35" spans="1:18" s="15" customFormat="1" ht="30.75" customHeight="1" x14ac:dyDescent="0.2">
      <c r="A35" s="24" t="s">
        <v>53</v>
      </c>
      <c r="B35" s="25" t="s">
        <v>3</v>
      </c>
      <c r="C35" s="25" t="s">
        <v>52</v>
      </c>
      <c r="D35" s="25" t="s">
        <v>4</v>
      </c>
      <c r="E35" s="26"/>
      <c r="F35" s="196" t="s">
        <v>96</v>
      </c>
      <c r="G35" s="33" t="s">
        <v>215</v>
      </c>
      <c r="H35" s="297">
        <v>771</v>
      </c>
      <c r="I35" s="25" t="s">
        <v>8</v>
      </c>
      <c r="J35" s="25" t="s">
        <v>50</v>
      </c>
      <c r="K35" s="25" t="s">
        <v>218</v>
      </c>
      <c r="L35" s="297"/>
      <c r="M35" s="300">
        <v>10333</v>
      </c>
      <c r="N35" s="300">
        <v>10333</v>
      </c>
      <c r="O35" s="300">
        <v>10333</v>
      </c>
      <c r="P35" s="300">
        <v>10333</v>
      </c>
      <c r="Q35" s="38"/>
      <c r="R35" s="38"/>
    </row>
    <row r="36" spans="1:18" s="15" customFormat="1" ht="37.5" customHeight="1" x14ac:dyDescent="0.2">
      <c r="A36" s="24" t="s">
        <v>53</v>
      </c>
      <c r="B36" s="25" t="s">
        <v>3</v>
      </c>
      <c r="C36" s="25" t="s">
        <v>52</v>
      </c>
      <c r="D36" s="25" t="s">
        <v>5</v>
      </c>
      <c r="E36" s="26"/>
      <c r="F36" s="194" t="s">
        <v>211</v>
      </c>
      <c r="G36" s="33" t="s">
        <v>215</v>
      </c>
      <c r="H36" s="297">
        <v>771</v>
      </c>
      <c r="I36" s="25" t="s">
        <v>8</v>
      </c>
      <c r="J36" s="25" t="s">
        <v>50</v>
      </c>
      <c r="K36" s="25" t="s">
        <v>219</v>
      </c>
      <c r="L36" s="297">
        <v>851</v>
      </c>
      <c r="M36" s="300">
        <v>4</v>
      </c>
      <c r="N36" s="300">
        <v>4</v>
      </c>
      <c r="O36" s="300">
        <v>4</v>
      </c>
      <c r="P36" s="300">
        <v>4</v>
      </c>
      <c r="Q36" s="38"/>
      <c r="R36" s="38"/>
    </row>
    <row r="37" spans="1:18" s="16" customFormat="1" ht="38.25" customHeight="1" x14ac:dyDescent="0.2">
      <c r="A37" s="24" t="s">
        <v>53</v>
      </c>
      <c r="B37" s="24" t="s">
        <v>4</v>
      </c>
      <c r="C37" s="322"/>
      <c r="D37" s="322"/>
      <c r="E37" s="323"/>
      <c r="F37" s="324" t="s">
        <v>81</v>
      </c>
      <c r="G37" s="325" t="s">
        <v>49</v>
      </c>
      <c r="H37" s="326"/>
      <c r="I37" s="327"/>
      <c r="J37" s="327"/>
      <c r="K37" s="327"/>
      <c r="L37" s="327"/>
      <c r="M37" s="328">
        <f>M38+M47</f>
        <v>7306</v>
      </c>
      <c r="N37" s="328">
        <f t="shared" ref="N37:P37" si="2">N38+N47</f>
        <v>7306</v>
      </c>
      <c r="O37" s="328">
        <f t="shared" si="2"/>
        <v>7306</v>
      </c>
      <c r="P37" s="328">
        <f t="shared" si="2"/>
        <v>7306</v>
      </c>
      <c r="Q37" s="38"/>
      <c r="R37" s="38"/>
    </row>
    <row r="38" spans="1:18" ht="15" customHeight="1" x14ac:dyDescent="0.2">
      <c r="A38" s="264" t="s">
        <v>53</v>
      </c>
      <c r="B38" s="262" t="s">
        <v>4</v>
      </c>
      <c r="C38" s="262" t="s">
        <v>8</v>
      </c>
      <c r="D38" s="262"/>
      <c r="E38" s="268"/>
      <c r="F38" s="263" t="s">
        <v>221</v>
      </c>
      <c r="G38" s="260" t="s">
        <v>198</v>
      </c>
      <c r="H38" s="261">
        <v>770</v>
      </c>
      <c r="I38" s="261">
        <v>1</v>
      </c>
      <c r="J38" s="262" t="s">
        <v>51</v>
      </c>
      <c r="K38" s="262" t="s">
        <v>222</v>
      </c>
      <c r="L38" s="261"/>
      <c r="M38" s="319">
        <v>4606</v>
      </c>
      <c r="N38" s="319">
        <v>4606</v>
      </c>
      <c r="O38" s="319">
        <v>4606</v>
      </c>
      <c r="P38" s="319">
        <v>4606</v>
      </c>
      <c r="Q38" s="329"/>
      <c r="R38" s="329"/>
    </row>
    <row r="39" spans="1:18" ht="15" x14ac:dyDescent="0.2">
      <c r="A39" s="264"/>
      <c r="B39" s="262"/>
      <c r="C39" s="262"/>
      <c r="D39" s="262"/>
      <c r="E39" s="268"/>
      <c r="F39" s="263"/>
      <c r="G39" s="260"/>
      <c r="H39" s="261"/>
      <c r="I39" s="261"/>
      <c r="J39" s="262"/>
      <c r="K39" s="262"/>
      <c r="L39" s="261"/>
      <c r="M39" s="319"/>
      <c r="N39" s="319"/>
      <c r="O39" s="319"/>
      <c r="P39" s="319"/>
      <c r="Q39" s="329"/>
      <c r="R39" s="329"/>
    </row>
    <row r="40" spans="1:18" ht="55.5" customHeight="1" x14ac:dyDescent="0.2">
      <c r="A40" s="264"/>
      <c r="B40" s="262"/>
      <c r="C40" s="262"/>
      <c r="D40" s="262"/>
      <c r="E40" s="268"/>
      <c r="F40" s="263"/>
      <c r="G40" s="260"/>
      <c r="H40" s="261"/>
      <c r="I40" s="261"/>
      <c r="J40" s="262"/>
      <c r="K40" s="262"/>
      <c r="L40" s="261"/>
      <c r="M40" s="319"/>
      <c r="N40" s="319"/>
      <c r="O40" s="319"/>
      <c r="P40" s="319"/>
      <c r="Q40" s="329"/>
      <c r="R40" s="329"/>
    </row>
    <row r="41" spans="1:18" ht="15" hidden="1" customHeight="1" x14ac:dyDescent="0.2">
      <c r="A41" s="264"/>
      <c r="B41" s="262"/>
      <c r="C41" s="262"/>
      <c r="D41" s="262"/>
      <c r="E41" s="268"/>
      <c r="F41" s="263"/>
      <c r="G41" s="260"/>
      <c r="H41" s="261"/>
      <c r="I41" s="261"/>
      <c r="J41" s="261"/>
      <c r="K41" s="261"/>
      <c r="L41" s="261"/>
      <c r="M41" s="330"/>
      <c r="N41" s="331"/>
      <c r="O41" s="331"/>
      <c r="P41" s="330"/>
      <c r="Q41" s="331"/>
      <c r="R41" s="331"/>
    </row>
    <row r="42" spans="1:18" ht="15" hidden="1" customHeight="1" x14ac:dyDescent="0.2">
      <c r="A42" s="264"/>
      <c r="B42" s="262"/>
      <c r="C42" s="262"/>
      <c r="D42" s="262"/>
      <c r="E42" s="268"/>
      <c r="F42" s="263"/>
      <c r="G42" s="260"/>
      <c r="H42" s="261"/>
      <c r="I42" s="261"/>
      <c r="J42" s="261"/>
      <c r="K42" s="261"/>
      <c r="L42" s="261"/>
      <c r="M42" s="330"/>
      <c r="N42" s="331"/>
      <c r="O42" s="331"/>
      <c r="P42" s="330"/>
      <c r="Q42" s="331"/>
      <c r="R42" s="331"/>
    </row>
    <row r="43" spans="1:18" ht="15" hidden="1" customHeight="1" x14ac:dyDescent="0.2">
      <c r="A43" s="264"/>
      <c r="B43" s="262"/>
      <c r="C43" s="262"/>
      <c r="D43" s="262"/>
      <c r="E43" s="268"/>
      <c r="F43" s="263"/>
      <c r="G43" s="260"/>
      <c r="H43" s="261"/>
      <c r="I43" s="261"/>
      <c r="J43" s="261"/>
      <c r="K43" s="261"/>
      <c r="L43" s="261"/>
      <c r="M43" s="330"/>
      <c r="N43" s="331"/>
      <c r="O43" s="331"/>
      <c r="P43" s="330"/>
      <c r="Q43" s="331"/>
      <c r="R43" s="331"/>
    </row>
    <row r="44" spans="1:18" ht="15" hidden="1" customHeight="1" x14ac:dyDescent="0.2">
      <c r="A44" s="264"/>
      <c r="B44" s="262"/>
      <c r="C44" s="262"/>
      <c r="D44" s="262"/>
      <c r="E44" s="268"/>
      <c r="F44" s="263"/>
      <c r="G44" s="260"/>
      <c r="H44" s="261"/>
      <c r="I44" s="261"/>
      <c r="J44" s="261"/>
      <c r="K44" s="261"/>
      <c r="L44" s="261"/>
      <c r="M44" s="330"/>
      <c r="N44" s="331"/>
      <c r="O44" s="331"/>
      <c r="P44" s="330"/>
      <c r="Q44" s="331"/>
      <c r="R44" s="331"/>
    </row>
    <row r="45" spans="1:18" ht="15" hidden="1" customHeight="1" x14ac:dyDescent="0.2">
      <c r="A45" s="264"/>
      <c r="B45" s="262"/>
      <c r="C45" s="262"/>
      <c r="D45" s="262"/>
      <c r="E45" s="268"/>
      <c r="F45" s="263"/>
      <c r="G45" s="260"/>
      <c r="H45" s="261"/>
      <c r="I45" s="261"/>
      <c r="J45" s="261"/>
      <c r="K45" s="261"/>
      <c r="L45" s="261"/>
      <c r="M45" s="330"/>
      <c r="N45" s="331"/>
      <c r="O45" s="331"/>
      <c r="P45" s="330"/>
      <c r="Q45" s="331"/>
      <c r="R45" s="331"/>
    </row>
    <row r="46" spans="1:18" ht="15" hidden="1" customHeight="1" x14ac:dyDescent="0.2">
      <c r="A46" s="264"/>
      <c r="B46" s="262"/>
      <c r="C46" s="262"/>
      <c r="D46" s="262"/>
      <c r="E46" s="268"/>
      <c r="F46" s="263"/>
      <c r="G46" s="260"/>
      <c r="H46" s="261"/>
      <c r="I46" s="261"/>
      <c r="J46" s="261"/>
      <c r="K46" s="261"/>
      <c r="L46" s="261"/>
      <c r="M46" s="330"/>
      <c r="N46" s="331"/>
      <c r="O46" s="331"/>
      <c r="P46" s="330"/>
      <c r="Q46" s="331"/>
      <c r="R46" s="331"/>
    </row>
    <row r="47" spans="1:18" ht="56.25" customHeight="1" x14ac:dyDescent="0.2">
      <c r="A47" s="202" t="s">
        <v>53</v>
      </c>
      <c r="B47" s="193" t="s">
        <v>4</v>
      </c>
      <c r="C47" s="193" t="s">
        <v>32</v>
      </c>
      <c r="D47" s="193"/>
      <c r="E47" s="197"/>
      <c r="F47" s="194" t="s">
        <v>57</v>
      </c>
      <c r="G47" s="192" t="s">
        <v>198</v>
      </c>
      <c r="H47" s="195">
        <v>770</v>
      </c>
      <c r="I47" s="193" t="s">
        <v>78</v>
      </c>
      <c r="J47" s="193" t="s">
        <v>8</v>
      </c>
      <c r="K47" s="193" t="s">
        <v>223</v>
      </c>
      <c r="L47" s="298">
        <v>730</v>
      </c>
      <c r="M47" s="301">
        <v>2700</v>
      </c>
      <c r="N47" s="301">
        <v>2700</v>
      </c>
      <c r="O47" s="301">
        <v>2700</v>
      </c>
      <c r="P47" s="301">
        <v>2700</v>
      </c>
      <c r="Q47" s="329"/>
      <c r="R47" s="329"/>
    </row>
    <row r="48" spans="1:18" ht="106.5" customHeight="1" x14ac:dyDescent="0.2">
      <c r="A48" s="24" t="s">
        <v>53</v>
      </c>
      <c r="B48" s="24" t="s">
        <v>5</v>
      </c>
      <c r="C48" s="332"/>
      <c r="D48" s="332"/>
      <c r="E48" s="323"/>
      <c r="F48" s="333" t="s">
        <v>224</v>
      </c>
      <c r="G48" s="334" t="s">
        <v>15</v>
      </c>
      <c r="H48" s="297">
        <v>770</v>
      </c>
      <c r="I48" s="327"/>
      <c r="J48" s="327"/>
      <c r="K48" s="327"/>
      <c r="L48" s="327"/>
      <c r="M48" s="328">
        <f>M49</f>
        <v>934.6</v>
      </c>
      <c r="N48" s="328">
        <f>N49</f>
        <v>5050</v>
      </c>
      <c r="O48" s="328">
        <f>O49</f>
        <v>10280</v>
      </c>
      <c r="P48" s="328">
        <f>P49</f>
        <v>10280</v>
      </c>
      <c r="Q48" s="329"/>
      <c r="R48" s="329"/>
    </row>
    <row r="49" spans="1:18" ht="108.75" customHeight="1" x14ac:dyDescent="0.2">
      <c r="A49" s="323" t="s">
        <v>53</v>
      </c>
      <c r="B49" s="323" t="s">
        <v>5</v>
      </c>
      <c r="C49" s="323" t="s">
        <v>8</v>
      </c>
      <c r="D49" s="323"/>
      <c r="E49" s="323"/>
      <c r="F49" s="196" t="s">
        <v>224</v>
      </c>
      <c r="G49" s="192" t="s">
        <v>220</v>
      </c>
      <c r="H49" s="195">
        <v>770</v>
      </c>
      <c r="I49" s="193" t="s">
        <v>8</v>
      </c>
      <c r="J49" s="195">
        <v>13</v>
      </c>
      <c r="K49" s="193" t="s">
        <v>225</v>
      </c>
      <c r="L49" s="195">
        <v>244</v>
      </c>
      <c r="M49" s="301">
        <v>934.6</v>
      </c>
      <c r="N49" s="301">
        <v>5050</v>
      </c>
      <c r="O49" s="301">
        <v>10280</v>
      </c>
      <c r="P49" s="301">
        <v>10280</v>
      </c>
      <c r="Q49" s="329"/>
      <c r="R49" s="329"/>
    </row>
    <row r="50" spans="1:18" s="16" customFormat="1" ht="36" customHeight="1" x14ac:dyDescent="0.2">
      <c r="A50" s="305" t="s">
        <v>53</v>
      </c>
      <c r="B50" s="305" t="s">
        <v>6</v>
      </c>
      <c r="C50" s="305"/>
      <c r="D50" s="305"/>
      <c r="E50" s="305"/>
      <c r="F50" s="335" t="s">
        <v>80</v>
      </c>
      <c r="G50" s="336" t="s">
        <v>15</v>
      </c>
      <c r="H50" s="309">
        <v>763</v>
      </c>
      <c r="I50" s="303"/>
      <c r="J50" s="309"/>
      <c r="K50" s="309"/>
      <c r="L50" s="309"/>
      <c r="M50" s="310">
        <f>M52+M53</f>
        <v>200</v>
      </c>
      <c r="N50" s="310">
        <f t="shared" ref="N50:P50" si="3">N52+N53</f>
        <v>200</v>
      </c>
      <c r="O50" s="310">
        <f t="shared" si="3"/>
        <v>200</v>
      </c>
      <c r="P50" s="310">
        <f t="shared" si="3"/>
        <v>200</v>
      </c>
      <c r="Q50" s="38"/>
      <c r="R50" s="38"/>
    </row>
    <row r="51" spans="1:18" s="16" customFormat="1" ht="25.5" customHeight="1" x14ac:dyDescent="0.2">
      <c r="A51" s="313"/>
      <c r="B51" s="313"/>
      <c r="C51" s="313"/>
      <c r="D51" s="313"/>
      <c r="E51" s="313"/>
      <c r="F51" s="337"/>
      <c r="G51" s="338"/>
      <c r="H51" s="339"/>
      <c r="I51" s="339"/>
      <c r="J51" s="339"/>
      <c r="K51" s="339"/>
      <c r="L51" s="339"/>
      <c r="M51" s="338"/>
      <c r="N51" s="338"/>
      <c r="O51" s="338"/>
      <c r="P51" s="338"/>
      <c r="Q51" s="38"/>
      <c r="R51" s="38"/>
    </row>
    <row r="52" spans="1:18" s="29" customFormat="1" ht="108" x14ac:dyDescent="0.2">
      <c r="A52" s="323" t="s">
        <v>53</v>
      </c>
      <c r="B52" s="323" t="s">
        <v>6</v>
      </c>
      <c r="C52" s="323" t="s">
        <v>8</v>
      </c>
      <c r="D52" s="323"/>
      <c r="E52" s="323"/>
      <c r="F52" s="196" t="s">
        <v>99</v>
      </c>
      <c r="G52" s="192" t="s">
        <v>228</v>
      </c>
      <c r="H52" s="195">
        <v>763</v>
      </c>
      <c r="I52" s="193" t="s">
        <v>8</v>
      </c>
      <c r="J52" s="195">
        <v>13</v>
      </c>
      <c r="K52" s="193" t="s">
        <v>226</v>
      </c>
      <c r="L52" s="195">
        <v>244</v>
      </c>
      <c r="M52" s="301">
        <v>90</v>
      </c>
      <c r="N52" s="301">
        <v>90</v>
      </c>
      <c r="O52" s="301">
        <v>90</v>
      </c>
      <c r="P52" s="301">
        <v>90</v>
      </c>
      <c r="Q52" s="38"/>
      <c r="R52" s="38"/>
    </row>
    <row r="53" spans="1:18" s="44" customFormat="1" ht="46.5" customHeight="1" x14ac:dyDescent="0.2">
      <c r="A53" s="323" t="s">
        <v>53</v>
      </c>
      <c r="B53" s="323" t="s">
        <v>6</v>
      </c>
      <c r="C53" s="323" t="s">
        <v>32</v>
      </c>
      <c r="D53" s="323"/>
      <c r="E53" s="323"/>
      <c r="F53" s="196" t="s">
        <v>227</v>
      </c>
      <c r="G53" s="192" t="s">
        <v>228</v>
      </c>
      <c r="H53" s="195">
        <v>763</v>
      </c>
      <c r="I53" s="193" t="s">
        <v>8</v>
      </c>
      <c r="J53" s="195">
        <v>13</v>
      </c>
      <c r="K53" s="193" t="s">
        <v>229</v>
      </c>
      <c r="L53" s="195">
        <v>244</v>
      </c>
      <c r="M53" s="301">
        <v>110</v>
      </c>
      <c r="N53" s="301">
        <v>110</v>
      </c>
      <c r="O53" s="301">
        <v>110</v>
      </c>
      <c r="P53" s="301">
        <v>110</v>
      </c>
      <c r="Q53" s="38"/>
      <c r="R53" s="38"/>
    </row>
    <row r="54" spans="1:18" ht="27" customHeight="1" x14ac:dyDescent="0.2">
      <c r="A54" s="203" t="s">
        <v>53</v>
      </c>
      <c r="B54" s="203" t="s">
        <v>7</v>
      </c>
      <c r="C54" s="203"/>
      <c r="D54" s="203"/>
      <c r="E54" s="203"/>
      <c r="F54" s="340" t="s">
        <v>62</v>
      </c>
      <c r="G54" s="341" t="s">
        <v>15</v>
      </c>
      <c r="H54" s="22">
        <v>763</v>
      </c>
      <c r="I54" s="195"/>
      <c r="J54" s="195"/>
      <c r="K54" s="195"/>
      <c r="L54" s="195"/>
      <c r="M54" s="341">
        <f>M55+M56</f>
        <v>1020.8</v>
      </c>
      <c r="N54" s="341">
        <f t="shared" ref="N54:P54" si="4">N55+N56</f>
        <v>1032.2</v>
      </c>
      <c r="O54" s="341">
        <f t="shared" si="4"/>
        <v>1042.4000000000001</v>
      </c>
      <c r="P54" s="341">
        <f t="shared" si="4"/>
        <v>1042.4000000000001</v>
      </c>
      <c r="Q54" s="38"/>
      <c r="R54" s="38"/>
    </row>
    <row r="55" spans="1:18" s="28" customFormat="1" ht="71.25" customHeight="1" x14ac:dyDescent="0.2">
      <c r="A55" s="323" t="s">
        <v>53</v>
      </c>
      <c r="B55" s="323" t="s">
        <v>7</v>
      </c>
      <c r="C55" s="323" t="s">
        <v>8</v>
      </c>
      <c r="D55" s="323"/>
      <c r="E55" s="323"/>
      <c r="F55" s="342" t="s">
        <v>230</v>
      </c>
      <c r="G55" s="192" t="s">
        <v>228</v>
      </c>
      <c r="H55" s="22">
        <v>763</v>
      </c>
      <c r="I55" s="193" t="s">
        <v>8</v>
      </c>
      <c r="J55" s="193" t="s">
        <v>50</v>
      </c>
      <c r="K55" s="193" t="s">
        <v>110</v>
      </c>
      <c r="L55" s="31" t="s">
        <v>112</v>
      </c>
      <c r="M55" s="192">
        <v>287.89999999999998</v>
      </c>
      <c r="N55" s="192">
        <v>299.3</v>
      </c>
      <c r="O55" s="192">
        <v>309.5</v>
      </c>
      <c r="P55" s="192">
        <v>309.5</v>
      </c>
      <c r="Q55" s="38"/>
      <c r="R55" s="38"/>
    </row>
    <row r="56" spans="1:18" s="44" customFormat="1" ht="37.5" customHeight="1" x14ac:dyDescent="0.2">
      <c r="A56" s="323" t="s">
        <v>53</v>
      </c>
      <c r="B56" s="323" t="s">
        <v>7</v>
      </c>
      <c r="C56" s="323" t="s">
        <v>32</v>
      </c>
      <c r="D56" s="323"/>
      <c r="E56" s="323"/>
      <c r="F56" s="196" t="s">
        <v>96</v>
      </c>
      <c r="G56" s="192" t="s">
        <v>228</v>
      </c>
      <c r="H56" s="22">
        <v>763</v>
      </c>
      <c r="I56" s="193" t="s">
        <v>8</v>
      </c>
      <c r="J56" s="193" t="s">
        <v>50</v>
      </c>
      <c r="K56" s="193" t="s">
        <v>101</v>
      </c>
      <c r="L56" s="31">
        <v>121</v>
      </c>
      <c r="M56" s="192">
        <v>732.9</v>
      </c>
      <c r="N56" s="192">
        <v>732.9</v>
      </c>
      <c r="O56" s="192">
        <v>732.9</v>
      </c>
      <c r="P56" s="192">
        <v>732.9</v>
      </c>
      <c r="Q56" s="38"/>
      <c r="R56" s="38"/>
    </row>
    <row r="57" spans="1:18" s="19" customFormat="1" ht="84" x14ac:dyDescent="0.2">
      <c r="A57" s="203" t="s">
        <v>53</v>
      </c>
      <c r="B57" s="203" t="s">
        <v>67</v>
      </c>
      <c r="C57" s="203"/>
      <c r="D57" s="203"/>
      <c r="E57" s="203"/>
      <c r="F57" s="343" t="s">
        <v>66</v>
      </c>
      <c r="G57" s="341" t="s">
        <v>15</v>
      </c>
      <c r="H57" s="22">
        <v>763</v>
      </c>
      <c r="I57" s="22" t="s">
        <v>68</v>
      </c>
      <c r="J57" s="22" t="s">
        <v>69</v>
      </c>
      <c r="K57" s="202" t="s">
        <v>231</v>
      </c>
      <c r="L57" s="22"/>
      <c r="M57" s="341">
        <f t="shared" ref="M57:P57" si="5">M58</f>
        <v>1200.5999999999999</v>
      </c>
      <c r="N57" s="341">
        <f t="shared" si="5"/>
        <v>1060.5999999999999</v>
      </c>
      <c r="O57" s="341">
        <f t="shared" si="5"/>
        <v>1158.5999999999999</v>
      </c>
      <c r="P57" s="341">
        <f t="shared" si="5"/>
        <v>1158.5999999999999</v>
      </c>
      <c r="Q57" s="36"/>
      <c r="R57" s="36"/>
    </row>
    <row r="58" spans="1:18" ht="48" x14ac:dyDescent="0.2">
      <c r="A58" s="203" t="s">
        <v>53</v>
      </c>
      <c r="B58" s="203" t="s">
        <v>67</v>
      </c>
      <c r="C58" s="203" t="s">
        <v>8</v>
      </c>
      <c r="D58" s="203" t="s">
        <v>3</v>
      </c>
      <c r="E58" s="203"/>
      <c r="F58" s="194" t="s">
        <v>102</v>
      </c>
      <c r="G58" s="192" t="s">
        <v>228</v>
      </c>
      <c r="H58" s="195">
        <v>763</v>
      </c>
      <c r="I58" s="344" t="s">
        <v>8</v>
      </c>
      <c r="J58" s="344" t="s">
        <v>50</v>
      </c>
      <c r="K58" s="344" t="s">
        <v>111</v>
      </c>
      <c r="L58" s="195">
        <v>121</v>
      </c>
      <c r="M58" s="192">
        <v>1200.5999999999999</v>
      </c>
      <c r="N58" s="192">
        <v>1060.5999999999999</v>
      </c>
      <c r="O58" s="192">
        <v>1158.5999999999999</v>
      </c>
      <c r="P58" s="192">
        <v>1158.5999999999999</v>
      </c>
      <c r="Q58" s="38"/>
      <c r="R58" s="38"/>
    </row>
    <row r="59" spans="1:18" s="15" customFormat="1" ht="24.75" customHeight="1" x14ac:dyDescent="0.2">
      <c r="A59" s="203" t="s">
        <v>53</v>
      </c>
      <c r="B59" s="203" t="s">
        <v>90</v>
      </c>
      <c r="C59" s="203"/>
      <c r="D59" s="203"/>
      <c r="E59" s="203"/>
      <c r="F59" s="324" t="s">
        <v>74</v>
      </c>
      <c r="G59" s="341" t="s">
        <v>15</v>
      </c>
      <c r="H59" s="22">
        <v>763</v>
      </c>
      <c r="I59" s="202" t="s">
        <v>8</v>
      </c>
      <c r="J59" s="22">
        <v>13</v>
      </c>
      <c r="K59" s="202" t="s">
        <v>103</v>
      </c>
      <c r="L59" s="22"/>
      <c r="M59" s="345">
        <f>M60</f>
        <v>18</v>
      </c>
      <c r="N59" s="345">
        <f t="shared" ref="N59:P59" si="6">N60</f>
        <v>18</v>
      </c>
      <c r="O59" s="345">
        <f t="shared" si="6"/>
        <v>18</v>
      </c>
      <c r="P59" s="345">
        <f t="shared" si="6"/>
        <v>18</v>
      </c>
      <c r="Q59" s="38"/>
      <c r="R59" s="38"/>
    </row>
    <row r="60" spans="1:18" s="15" customFormat="1" ht="39.75" customHeight="1" x14ac:dyDescent="0.2">
      <c r="A60" s="203" t="s">
        <v>53</v>
      </c>
      <c r="B60" s="203" t="s">
        <v>90</v>
      </c>
      <c r="C60" s="203" t="s">
        <v>8</v>
      </c>
      <c r="D60" s="203"/>
      <c r="E60" s="203"/>
      <c r="F60" s="194" t="s">
        <v>106</v>
      </c>
      <c r="G60" s="192" t="s">
        <v>228</v>
      </c>
      <c r="H60" s="195">
        <v>763</v>
      </c>
      <c r="I60" s="193" t="s">
        <v>8</v>
      </c>
      <c r="J60" s="193" t="s">
        <v>78</v>
      </c>
      <c r="K60" s="193" t="s">
        <v>103</v>
      </c>
      <c r="L60" s="193" t="s">
        <v>233</v>
      </c>
      <c r="M60" s="301">
        <v>18</v>
      </c>
      <c r="N60" s="301">
        <v>18</v>
      </c>
      <c r="O60" s="301">
        <v>18</v>
      </c>
      <c r="P60" s="301">
        <v>18</v>
      </c>
      <c r="Q60" s="38"/>
      <c r="R60" s="38"/>
    </row>
    <row r="61" spans="1:18" s="15" customFormat="1" ht="26.25" customHeight="1" x14ac:dyDescent="0.2">
      <c r="A61" s="203" t="s">
        <v>53</v>
      </c>
      <c r="B61" s="203" t="s">
        <v>92</v>
      </c>
      <c r="C61" s="203"/>
      <c r="D61" s="203"/>
      <c r="E61" s="203"/>
      <c r="F61" s="343" t="s">
        <v>73</v>
      </c>
      <c r="G61" s="341" t="s">
        <v>48</v>
      </c>
      <c r="H61" s="22">
        <v>763</v>
      </c>
      <c r="I61" s="202" t="s">
        <v>8</v>
      </c>
      <c r="J61" s="202">
        <v>13</v>
      </c>
      <c r="K61" s="22"/>
      <c r="L61" s="22"/>
      <c r="M61" s="346">
        <f t="shared" ref="M61:P61" si="7">SUM(M62)</f>
        <v>2</v>
      </c>
      <c r="N61" s="346">
        <f t="shared" si="7"/>
        <v>2</v>
      </c>
      <c r="O61" s="346">
        <f t="shared" si="7"/>
        <v>2</v>
      </c>
      <c r="P61" s="346">
        <f t="shared" si="7"/>
        <v>2</v>
      </c>
      <c r="Q61" s="38"/>
      <c r="R61" s="38"/>
    </row>
    <row r="62" spans="1:18" s="15" customFormat="1" ht="97.5" customHeight="1" x14ac:dyDescent="0.2">
      <c r="A62" s="203" t="s">
        <v>53</v>
      </c>
      <c r="B62" s="203" t="s">
        <v>92</v>
      </c>
      <c r="C62" s="203" t="s">
        <v>8</v>
      </c>
      <c r="D62" s="203"/>
      <c r="E62" s="203"/>
      <c r="F62" s="194" t="s">
        <v>104</v>
      </c>
      <c r="G62" s="192" t="s">
        <v>228</v>
      </c>
      <c r="H62" s="195">
        <v>763</v>
      </c>
      <c r="I62" s="193" t="s">
        <v>8</v>
      </c>
      <c r="J62" s="193">
        <v>13</v>
      </c>
      <c r="K62" s="193" t="s">
        <v>234</v>
      </c>
      <c r="L62" s="22">
        <v>244</v>
      </c>
      <c r="M62" s="302">
        <v>2</v>
      </c>
      <c r="N62" s="302">
        <v>2</v>
      </c>
      <c r="O62" s="302">
        <v>2</v>
      </c>
      <c r="P62" s="302">
        <v>2</v>
      </c>
      <c r="Q62" s="38"/>
      <c r="R62" s="38"/>
    </row>
    <row r="63" spans="1:18" ht="15" x14ac:dyDescent="0.2">
      <c r="P63" s="269"/>
      <c r="Q63" s="269"/>
      <c r="R63" s="269"/>
    </row>
    <row r="64" spans="1:18" ht="15" x14ac:dyDescent="0.2">
      <c r="P64" s="269"/>
      <c r="Q64" s="269"/>
      <c r="R64" s="269"/>
    </row>
    <row r="65" spans="16:18" ht="15" x14ac:dyDescent="0.2">
      <c r="P65" s="269"/>
      <c r="Q65" s="269"/>
      <c r="R65" s="269"/>
    </row>
    <row r="66" spans="16:18" ht="15" x14ac:dyDescent="0.2">
      <c r="P66" s="269"/>
      <c r="Q66" s="269"/>
      <c r="R66" s="269"/>
    </row>
    <row r="67" spans="16:18" ht="15" x14ac:dyDescent="0.2">
      <c r="P67" s="269"/>
      <c r="Q67" s="269"/>
      <c r="R67" s="269"/>
    </row>
    <row r="68" spans="16:18" ht="15" x14ac:dyDescent="0.2">
      <c r="P68" s="269"/>
      <c r="Q68" s="269"/>
      <c r="R68" s="269"/>
    </row>
    <row r="69" spans="16:18" ht="15" x14ac:dyDescent="0.2">
      <c r="P69" s="269"/>
      <c r="Q69" s="269"/>
      <c r="R69" s="269"/>
    </row>
    <row r="70" spans="16:18" ht="15" x14ac:dyDescent="0.2">
      <c r="P70" s="269"/>
      <c r="Q70" s="269"/>
      <c r="R70" s="269"/>
    </row>
    <row r="71" spans="16:18" ht="15" x14ac:dyDescent="0.2">
      <c r="P71" s="269"/>
      <c r="Q71" s="269"/>
      <c r="R71" s="269"/>
    </row>
    <row r="72" spans="16:18" ht="15" x14ac:dyDescent="0.2">
      <c r="P72" s="269"/>
      <c r="Q72" s="269"/>
      <c r="R72" s="269"/>
    </row>
    <row r="73" spans="16:18" ht="15" x14ac:dyDescent="0.2">
      <c r="P73" s="269"/>
      <c r="Q73" s="269"/>
      <c r="R73" s="269"/>
    </row>
  </sheetData>
  <mergeCells count="138">
    <mergeCell ref="M14:M23"/>
    <mergeCell ref="M24:M28"/>
    <mergeCell ref="K24:K28"/>
    <mergeCell ref="J9:J10"/>
    <mergeCell ref="M9:M10"/>
    <mergeCell ref="P12:P13"/>
    <mergeCell ref="P14:P23"/>
    <mergeCell ref="P24:P28"/>
    <mergeCell ref="J24:J28"/>
    <mergeCell ref="N14:N23"/>
    <mergeCell ref="O14:O23"/>
    <mergeCell ref="K12:K13"/>
    <mergeCell ref="L12:L13"/>
    <mergeCell ref="P73:R73"/>
    <mergeCell ref="N50:N51"/>
    <mergeCell ref="O50:O51"/>
    <mergeCell ref="H50:H51"/>
    <mergeCell ref="I50:I51"/>
    <mergeCell ref="J50:J51"/>
    <mergeCell ref="K50:K51"/>
    <mergeCell ref="L50:L51"/>
    <mergeCell ref="P50:P51"/>
    <mergeCell ref="M50:M51"/>
    <mergeCell ref="P68:R68"/>
    <mergeCell ref="P69:R69"/>
    <mergeCell ref="P70:R70"/>
    <mergeCell ref="P71:R71"/>
    <mergeCell ref="P72:R72"/>
    <mergeCell ref="P63:R63"/>
    <mergeCell ref="P64:R64"/>
    <mergeCell ref="P65:R65"/>
    <mergeCell ref="P66:R66"/>
    <mergeCell ref="P67:R67"/>
    <mergeCell ref="P43:R43"/>
    <mergeCell ref="I38:I40"/>
    <mergeCell ref="I41:I46"/>
    <mergeCell ref="A38:A40"/>
    <mergeCell ref="N38:N40"/>
    <mergeCell ref="O38:O40"/>
    <mergeCell ref="G41:G46"/>
    <mergeCell ref="H41:H46"/>
    <mergeCell ref="P45:R45"/>
    <mergeCell ref="P46:R46"/>
    <mergeCell ref="P41:R41"/>
    <mergeCell ref="P42:R42"/>
    <mergeCell ref="G38:G40"/>
    <mergeCell ref="F41:F46"/>
    <mergeCell ref="F38:F40"/>
    <mergeCell ref="A41:A46"/>
    <mergeCell ref="B41:B46"/>
    <mergeCell ref="C41:C46"/>
    <mergeCell ref="D41:D46"/>
    <mergeCell ref="E41:E46"/>
    <mergeCell ref="B38:B40"/>
    <mergeCell ref="C38:C40"/>
    <mergeCell ref="D38:D40"/>
    <mergeCell ref="E38:E40"/>
    <mergeCell ref="P44:R44"/>
    <mergeCell ref="J38:J40"/>
    <mergeCell ref="J41:J46"/>
    <mergeCell ref="K41:K46"/>
    <mergeCell ref="L41:L46"/>
    <mergeCell ref="K38:K40"/>
    <mergeCell ref="L38:L40"/>
    <mergeCell ref="P38:P40"/>
    <mergeCell ref="M42:O42"/>
    <mergeCell ref="M43:O43"/>
    <mergeCell ref="M44:O44"/>
    <mergeCell ref="M45:O45"/>
    <mergeCell ref="M46:O46"/>
    <mergeCell ref="M41:O41"/>
    <mergeCell ref="M38:M40"/>
    <mergeCell ref="F24:F28"/>
    <mergeCell ref="G24:G28"/>
    <mergeCell ref="H24:H28"/>
    <mergeCell ref="I24:I28"/>
    <mergeCell ref="F14:F23"/>
    <mergeCell ref="G14:G23"/>
    <mergeCell ref="H14:H23"/>
    <mergeCell ref="I14:I23"/>
    <mergeCell ref="C24:C28"/>
    <mergeCell ref="D24:D28"/>
    <mergeCell ref="E24:E28"/>
    <mergeCell ref="E14:E23"/>
    <mergeCell ref="E12:E13"/>
    <mergeCell ref="F12:F13"/>
    <mergeCell ref="G12:G13"/>
    <mergeCell ref="A24:A28"/>
    <mergeCell ref="B24:B28"/>
    <mergeCell ref="C12:C13"/>
    <mergeCell ref="B12:B13"/>
    <mergeCell ref="A12:A13"/>
    <mergeCell ref="A14:A23"/>
    <mergeCell ref="B14:B23"/>
    <mergeCell ref="C14:C23"/>
    <mergeCell ref="D14:D23"/>
    <mergeCell ref="D12:D13"/>
    <mergeCell ref="G50:G51"/>
    <mergeCell ref="A50:A51"/>
    <mergeCell ref="B50:B51"/>
    <mergeCell ref="C50:C51"/>
    <mergeCell ref="D50:D51"/>
    <mergeCell ref="E50:E51"/>
    <mergeCell ref="F50:F51"/>
    <mergeCell ref="O12:O13"/>
    <mergeCell ref="N24:N28"/>
    <mergeCell ref="O24:O28"/>
    <mergeCell ref="L14:L23"/>
    <mergeCell ref="G8:G10"/>
    <mergeCell ref="H8:L8"/>
    <mergeCell ref="L9:L10"/>
    <mergeCell ref="H9:H10"/>
    <mergeCell ref="I9:I10"/>
    <mergeCell ref="K9:K10"/>
    <mergeCell ref="J14:J23"/>
    <mergeCell ref="K14:K23"/>
    <mergeCell ref="N12:N13"/>
    <mergeCell ref="M12:M13"/>
    <mergeCell ref="J12:J13"/>
    <mergeCell ref="I12:I13"/>
    <mergeCell ref="H12:H13"/>
    <mergeCell ref="H38:H40"/>
    <mergeCell ref="M2:P2"/>
    <mergeCell ref="F4:P4"/>
    <mergeCell ref="A8:E8"/>
    <mergeCell ref="F8:F10"/>
    <mergeCell ref="A9:A10"/>
    <mergeCell ref="B9:B10"/>
    <mergeCell ref="C9:C10"/>
    <mergeCell ref="D9:D10"/>
    <mergeCell ref="E9:E10"/>
    <mergeCell ref="N9:N10"/>
    <mergeCell ref="O9:O10"/>
    <mergeCell ref="M8:P8"/>
    <mergeCell ref="A6:O6"/>
    <mergeCell ref="M3:N3"/>
    <mergeCell ref="O3:P3"/>
    <mergeCell ref="P9:P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15"/>
  <sheetViews>
    <sheetView workbookViewId="0">
      <selection activeCell="F2" sqref="F2:I2"/>
    </sheetView>
  </sheetViews>
  <sheetFormatPr defaultRowHeight="12" x14ac:dyDescent="0.2"/>
  <cols>
    <col min="1" max="1" width="6.83203125" customWidth="1"/>
    <col min="2" max="2" width="8" customWidth="1"/>
    <col min="3" max="3" width="17" style="4" customWidth="1"/>
    <col min="4" max="4" width="52" customWidth="1"/>
    <col min="5" max="5" width="9.83203125" customWidth="1"/>
    <col min="6" max="6" width="14.33203125" style="41" customWidth="1"/>
    <col min="7" max="7" width="12.83203125" customWidth="1"/>
    <col min="8" max="8" width="14" style="34" customWidth="1"/>
    <col min="9" max="9" width="17" style="41" customWidth="1"/>
  </cols>
  <sheetData>
    <row r="2" spans="1:9" ht="12" customHeight="1" x14ac:dyDescent="0.2">
      <c r="F2" s="250" t="s">
        <v>203</v>
      </c>
      <c r="G2" s="250"/>
      <c r="H2" s="250"/>
      <c r="I2" s="250"/>
    </row>
    <row r="3" spans="1:9" ht="12" customHeight="1" x14ac:dyDescent="0.2">
      <c r="D3" s="272" t="s">
        <v>199</v>
      </c>
      <c r="E3" s="272"/>
      <c r="F3" s="272"/>
      <c r="G3" s="272"/>
      <c r="H3" s="272"/>
      <c r="I3" s="272"/>
    </row>
    <row r="5" spans="1:9" ht="37.5" customHeight="1" x14ac:dyDescent="0.2">
      <c r="A5" s="273" t="s">
        <v>56</v>
      </c>
      <c r="B5" s="273"/>
      <c r="C5" s="273"/>
      <c r="D5" s="273"/>
      <c r="E5" s="273"/>
      <c r="F5" s="273"/>
      <c r="G5" s="273"/>
      <c r="H5" s="273"/>
      <c r="I5"/>
    </row>
    <row r="7" spans="1:9" ht="17.25" customHeight="1" x14ac:dyDescent="0.2">
      <c r="A7" s="283" t="s">
        <v>0</v>
      </c>
      <c r="B7" s="284"/>
      <c r="C7" s="294" t="s">
        <v>31</v>
      </c>
      <c r="D7" s="270" t="s">
        <v>12</v>
      </c>
      <c r="E7" s="274" t="s">
        <v>13</v>
      </c>
      <c r="F7" s="275"/>
      <c r="G7" s="275"/>
      <c r="H7" s="275"/>
      <c r="I7" s="276"/>
    </row>
    <row r="8" spans="1:9" ht="33" customHeight="1" x14ac:dyDescent="0.2">
      <c r="A8" s="285"/>
      <c r="B8" s="286"/>
      <c r="C8" s="295"/>
      <c r="D8" s="277"/>
      <c r="E8" s="270" t="s">
        <v>14</v>
      </c>
      <c r="F8" s="270">
        <v>2022</v>
      </c>
      <c r="G8" s="270">
        <v>2023</v>
      </c>
      <c r="H8" s="270">
        <v>2024</v>
      </c>
      <c r="I8" s="270">
        <v>2025</v>
      </c>
    </row>
    <row r="9" spans="1:9" s="9" customFormat="1" ht="21.75" customHeight="1" x14ac:dyDescent="0.2">
      <c r="A9" s="14" t="s">
        <v>25</v>
      </c>
      <c r="B9" s="14" t="s">
        <v>35</v>
      </c>
      <c r="C9" s="296"/>
      <c r="D9" s="271"/>
      <c r="E9" s="271"/>
      <c r="F9" s="271"/>
      <c r="G9" s="271"/>
      <c r="H9" s="271"/>
      <c r="I9" s="271"/>
    </row>
    <row r="10" spans="1:9" s="9" customFormat="1" ht="15.75" customHeight="1" x14ac:dyDescent="0.2">
      <c r="A10" s="290" t="s">
        <v>53</v>
      </c>
      <c r="B10" s="279"/>
      <c r="C10" s="287" t="s">
        <v>117</v>
      </c>
      <c r="D10" s="173" t="s">
        <v>15</v>
      </c>
      <c r="E10" s="174">
        <f t="shared" ref="E10" si="0">E11</f>
        <v>161034</v>
      </c>
      <c r="F10" s="177">
        <f t="shared" ref="F10:I10" si="1">F11</f>
        <v>49211.3</v>
      </c>
      <c r="G10" s="177">
        <f t="shared" si="1"/>
        <v>53230.5</v>
      </c>
      <c r="H10" s="177">
        <f t="shared" si="1"/>
        <v>58592.200000000004</v>
      </c>
      <c r="I10" s="177">
        <f t="shared" si="1"/>
        <v>45642.200000000004</v>
      </c>
    </row>
    <row r="11" spans="1:9" s="9" customFormat="1" ht="15" customHeight="1" x14ac:dyDescent="0.2">
      <c r="A11" s="290"/>
      <c r="B11" s="279"/>
      <c r="C11" s="288"/>
      <c r="D11" s="175" t="s">
        <v>37</v>
      </c>
      <c r="E11" s="40">
        <f t="shared" ref="E11" si="2">E13+E14+E15</f>
        <v>161034</v>
      </c>
      <c r="F11" s="184">
        <f t="shared" ref="F11:I11" si="3">F13+F14+F15</f>
        <v>49211.3</v>
      </c>
      <c r="G11" s="184">
        <f t="shared" si="3"/>
        <v>53230.5</v>
      </c>
      <c r="H11" s="184">
        <f t="shared" si="3"/>
        <v>58592.200000000004</v>
      </c>
      <c r="I11" s="184">
        <f t="shared" si="3"/>
        <v>45642.200000000004</v>
      </c>
    </row>
    <row r="12" spans="1:9" s="9" customFormat="1" ht="16.5" customHeight="1" x14ac:dyDescent="0.2">
      <c r="A12" s="290"/>
      <c r="B12" s="279"/>
      <c r="C12" s="288"/>
      <c r="D12" s="175" t="s">
        <v>38</v>
      </c>
      <c r="E12" s="20"/>
      <c r="F12" s="184"/>
      <c r="G12" s="184"/>
      <c r="H12" s="184"/>
      <c r="I12" s="184"/>
    </row>
    <row r="13" spans="1:9" s="9" customFormat="1" ht="22.5" customHeight="1" x14ac:dyDescent="0.2">
      <c r="A13" s="290"/>
      <c r="B13" s="279"/>
      <c r="C13" s="288"/>
      <c r="D13" s="175" t="s">
        <v>39</v>
      </c>
      <c r="E13" s="40">
        <f>SUM(F13:H13)</f>
        <v>156727.70000000001</v>
      </c>
      <c r="F13" s="184">
        <f t="shared" ref="F13:I15" si="4">F25+F35+F47+F59+F71+F83+F95+F107</f>
        <v>47722.8</v>
      </c>
      <c r="G13" s="184">
        <f t="shared" si="4"/>
        <v>51870.6</v>
      </c>
      <c r="H13" s="184">
        <f t="shared" si="4"/>
        <v>57134.3</v>
      </c>
      <c r="I13" s="184">
        <f t="shared" si="4"/>
        <v>44184.3</v>
      </c>
    </row>
    <row r="14" spans="1:9" s="9" customFormat="1" ht="13.5" customHeight="1" x14ac:dyDescent="0.2">
      <c r="A14" s="290"/>
      <c r="B14" s="279"/>
      <c r="C14" s="288"/>
      <c r="D14" s="175" t="s">
        <v>107</v>
      </c>
      <c r="E14" s="20">
        <f>SUM(F14:H14)</f>
        <v>0</v>
      </c>
      <c r="F14" s="184">
        <f t="shared" si="4"/>
        <v>0</v>
      </c>
      <c r="G14" s="184">
        <f t="shared" si="4"/>
        <v>0</v>
      </c>
      <c r="H14" s="184">
        <f t="shared" si="4"/>
        <v>0</v>
      </c>
      <c r="I14" s="184">
        <f t="shared" si="4"/>
        <v>0</v>
      </c>
    </row>
    <row r="15" spans="1:9" s="9" customFormat="1" ht="12" customHeight="1" x14ac:dyDescent="0.2">
      <c r="A15" s="290"/>
      <c r="B15" s="279"/>
      <c r="C15" s="288"/>
      <c r="D15" s="175" t="s">
        <v>41</v>
      </c>
      <c r="E15" s="40">
        <f>SUM(F15:H15)</f>
        <v>4306.2999999999993</v>
      </c>
      <c r="F15" s="184">
        <f t="shared" si="4"/>
        <v>1488.5</v>
      </c>
      <c r="G15" s="184">
        <f t="shared" si="4"/>
        <v>1359.8999999999999</v>
      </c>
      <c r="H15" s="184">
        <f t="shared" si="4"/>
        <v>1457.8999999999999</v>
      </c>
      <c r="I15" s="184">
        <f t="shared" si="4"/>
        <v>1457.8999999999999</v>
      </c>
    </row>
    <row r="16" spans="1:9" s="9" customFormat="1" ht="22.5" customHeight="1" x14ac:dyDescent="0.2">
      <c r="A16" s="290"/>
      <c r="B16" s="279"/>
      <c r="C16" s="288"/>
      <c r="D16" s="175" t="s">
        <v>42</v>
      </c>
      <c r="E16" s="20"/>
      <c r="F16" s="21"/>
      <c r="G16" s="21"/>
      <c r="H16" s="21"/>
      <c r="I16" s="21"/>
    </row>
    <row r="17" spans="1:9" s="9" customFormat="1" ht="22.5" customHeight="1" x14ac:dyDescent="0.2">
      <c r="A17" s="290"/>
      <c r="B17" s="279"/>
      <c r="C17" s="288"/>
      <c r="D17" s="175" t="s">
        <v>43</v>
      </c>
      <c r="E17" s="20"/>
      <c r="F17" s="21"/>
      <c r="G17" s="21"/>
      <c r="H17" s="21"/>
      <c r="I17" s="21"/>
    </row>
    <row r="18" spans="1:9" s="9" customFormat="1" ht="22.5" customHeight="1" x14ac:dyDescent="0.2">
      <c r="A18" s="290"/>
      <c r="B18" s="279"/>
      <c r="C18" s="288"/>
      <c r="D18" s="175" t="s">
        <v>44</v>
      </c>
      <c r="E18" s="20"/>
      <c r="F18" s="21"/>
      <c r="G18" s="21"/>
      <c r="H18" s="21"/>
      <c r="I18" s="21"/>
    </row>
    <row r="19" spans="1:9" s="9" customFormat="1" ht="22.5" customHeight="1" x14ac:dyDescent="0.2">
      <c r="A19" s="290"/>
      <c r="B19" s="279"/>
      <c r="C19" s="288"/>
      <c r="D19" s="175" t="s">
        <v>45</v>
      </c>
      <c r="E19" s="21"/>
      <c r="F19" s="21"/>
      <c r="G19" s="21"/>
      <c r="H19" s="21"/>
      <c r="I19" s="21"/>
    </row>
    <row r="20" spans="1:9" s="9" customFormat="1" ht="22.5" customHeight="1" x14ac:dyDescent="0.2">
      <c r="A20" s="290"/>
      <c r="B20" s="279"/>
      <c r="C20" s="288"/>
      <c r="D20" s="175" t="s">
        <v>46</v>
      </c>
      <c r="E20" s="20"/>
      <c r="F20" s="21"/>
      <c r="G20" s="21"/>
      <c r="H20" s="21"/>
      <c r="I20" s="21"/>
    </row>
    <row r="21" spans="1:9" s="9" customFormat="1" ht="10.5" customHeight="1" x14ac:dyDescent="0.2">
      <c r="A21" s="290"/>
      <c r="B21" s="279"/>
      <c r="C21" s="289"/>
      <c r="D21" s="175" t="s">
        <v>21</v>
      </c>
      <c r="E21" s="20"/>
      <c r="F21" s="21"/>
      <c r="G21" s="21"/>
      <c r="H21" s="21"/>
      <c r="I21" s="21"/>
    </row>
    <row r="22" spans="1:9" ht="12" customHeight="1" x14ac:dyDescent="0.2">
      <c r="A22" s="291" t="s">
        <v>53</v>
      </c>
      <c r="B22" s="291" t="s">
        <v>3</v>
      </c>
      <c r="C22" s="280" t="s">
        <v>55</v>
      </c>
      <c r="D22" s="176" t="s">
        <v>15</v>
      </c>
      <c r="E22" s="177">
        <f t="shared" ref="E22" si="5">SUM(E25:E31)</f>
        <v>115686.39999999999</v>
      </c>
      <c r="F22" s="177">
        <f t="shared" ref="F22:I22" si="6">SUM(F25:F30)</f>
        <v>38529.300000000003</v>
      </c>
      <c r="G22" s="177">
        <f t="shared" si="6"/>
        <v>38561.699999999997</v>
      </c>
      <c r="H22" s="177">
        <f t="shared" si="6"/>
        <v>38595.4</v>
      </c>
      <c r="I22" s="177">
        <f t="shared" si="6"/>
        <v>38595.4</v>
      </c>
    </row>
    <row r="23" spans="1:9" x14ac:dyDescent="0.2">
      <c r="A23" s="292"/>
      <c r="B23" s="292"/>
      <c r="C23" s="281"/>
      <c r="D23" s="178" t="s">
        <v>22</v>
      </c>
      <c r="E23" s="179">
        <f>SUM(F23:H23)</f>
        <v>115686.39999999999</v>
      </c>
      <c r="F23" s="179">
        <f t="shared" ref="F23:I23" si="7">SUM(F24:F31)</f>
        <v>38529.300000000003</v>
      </c>
      <c r="G23" s="179">
        <f t="shared" si="7"/>
        <v>38561.699999999997</v>
      </c>
      <c r="H23" s="179">
        <f t="shared" si="7"/>
        <v>38595.4</v>
      </c>
      <c r="I23" s="179">
        <f t="shared" si="7"/>
        <v>38595.4</v>
      </c>
    </row>
    <row r="24" spans="1:9" x14ac:dyDescent="0.2">
      <c r="A24" s="292"/>
      <c r="B24" s="292"/>
      <c r="C24" s="281"/>
      <c r="D24" s="178" t="s">
        <v>16</v>
      </c>
      <c r="E24" s="179"/>
      <c r="F24" s="179"/>
      <c r="G24" s="179"/>
      <c r="H24" s="179"/>
      <c r="I24" s="179"/>
    </row>
    <row r="25" spans="1:9" x14ac:dyDescent="0.2">
      <c r="A25" s="292"/>
      <c r="B25" s="292"/>
      <c r="C25" s="281"/>
      <c r="D25" s="178" t="s">
        <v>17</v>
      </c>
      <c r="E25" s="180">
        <f>SUM(F25:H25)</f>
        <v>115686.39999999999</v>
      </c>
      <c r="F25" s="179">
        <v>38529.300000000003</v>
      </c>
      <c r="G25" s="179">
        <v>38561.699999999997</v>
      </c>
      <c r="H25" s="179">
        <v>38595.4</v>
      </c>
      <c r="I25" s="179">
        <v>38595.4</v>
      </c>
    </row>
    <row r="26" spans="1:9" x14ac:dyDescent="0.2">
      <c r="A26" s="292"/>
      <c r="B26" s="292"/>
      <c r="C26" s="281"/>
      <c r="D26" s="21" t="s">
        <v>107</v>
      </c>
      <c r="E26" s="178"/>
      <c r="F26" s="178"/>
      <c r="G26" s="178"/>
      <c r="H26" s="178"/>
      <c r="I26" s="178"/>
    </row>
    <row r="27" spans="1:9" x14ac:dyDescent="0.2">
      <c r="A27" s="292"/>
      <c r="B27" s="292"/>
      <c r="C27" s="281"/>
      <c r="D27" s="21" t="s">
        <v>82</v>
      </c>
      <c r="E27" s="178"/>
      <c r="F27" s="178"/>
      <c r="G27" s="178"/>
      <c r="H27" s="178"/>
      <c r="I27" s="178"/>
    </row>
    <row r="28" spans="1:9" x14ac:dyDescent="0.2">
      <c r="A28" s="292"/>
      <c r="B28" s="292"/>
      <c r="C28" s="281"/>
      <c r="D28" s="178" t="s">
        <v>18</v>
      </c>
      <c r="E28" s="178"/>
      <c r="F28" s="178"/>
      <c r="G28" s="178"/>
      <c r="H28" s="178"/>
      <c r="I28" s="178"/>
    </row>
    <row r="29" spans="1:9" ht="24" x14ac:dyDescent="0.2">
      <c r="A29" s="292"/>
      <c r="B29" s="292"/>
      <c r="C29" s="281"/>
      <c r="D29" s="181" t="s">
        <v>19</v>
      </c>
      <c r="E29" s="178"/>
      <c r="F29" s="178"/>
      <c r="G29" s="178"/>
      <c r="H29" s="178"/>
      <c r="I29" s="178"/>
    </row>
    <row r="30" spans="1:9" ht="24" x14ac:dyDescent="0.2">
      <c r="A30" s="292"/>
      <c r="B30" s="292"/>
      <c r="C30" s="281"/>
      <c r="D30" s="181" t="s">
        <v>20</v>
      </c>
      <c r="E30" s="178"/>
      <c r="F30" s="178"/>
      <c r="G30" s="178"/>
      <c r="H30" s="178"/>
      <c r="I30" s="178"/>
    </row>
    <row r="31" spans="1:9" x14ac:dyDescent="0.2">
      <c r="A31" s="293"/>
      <c r="B31" s="293"/>
      <c r="C31" s="282"/>
      <c r="D31" s="178" t="s">
        <v>21</v>
      </c>
      <c r="E31" s="178"/>
      <c r="F31" s="178"/>
      <c r="G31" s="178"/>
      <c r="H31" s="178"/>
      <c r="I31" s="178"/>
    </row>
    <row r="32" spans="1:9" x14ac:dyDescent="0.2">
      <c r="A32" s="278" t="s">
        <v>53</v>
      </c>
      <c r="B32" s="279">
        <v>2</v>
      </c>
      <c r="C32" s="280" t="s">
        <v>58</v>
      </c>
      <c r="D32" s="173" t="s">
        <v>15</v>
      </c>
      <c r="E32" s="180">
        <f>SUM(E33)</f>
        <v>21918</v>
      </c>
      <c r="F32" s="177">
        <f t="shared" ref="F32:I32" si="8">F33</f>
        <v>7306</v>
      </c>
      <c r="G32" s="177">
        <f t="shared" si="8"/>
        <v>7306</v>
      </c>
      <c r="H32" s="177">
        <f t="shared" si="8"/>
        <v>7306</v>
      </c>
      <c r="I32" s="177">
        <f t="shared" si="8"/>
        <v>4606</v>
      </c>
    </row>
    <row r="33" spans="1:9" x14ac:dyDescent="0.2">
      <c r="A33" s="278"/>
      <c r="B33" s="279"/>
      <c r="C33" s="281"/>
      <c r="D33" s="175" t="s">
        <v>37</v>
      </c>
      <c r="E33" s="180">
        <f>SUM(F33:H33)</f>
        <v>21918</v>
      </c>
      <c r="F33" s="180">
        <f t="shared" ref="F33:I33" si="9">F35+F36+F37</f>
        <v>7306</v>
      </c>
      <c r="G33" s="180">
        <f t="shared" si="9"/>
        <v>7306</v>
      </c>
      <c r="H33" s="180">
        <f t="shared" si="9"/>
        <v>7306</v>
      </c>
      <c r="I33" s="180">
        <f t="shared" si="9"/>
        <v>4606</v>
      </c>
    </row>
    <row r="34" spans="1:9" x14ac:dyDescent="0.2">
      <c r="A34" s="278"/>
      <c r="B34" s="279"/>
      <c r="C34" s="281"/>
      <c r="D34" s="175" t="s">
        <v>38</v>
      </c>
      <c r="E34" s="182"/>
      <c r="F34" s="180"/>
      <c r="G34" s="180"/>
      <c r="H34" s="180"/>
      <c r="I34" s="180"/>
    </row>
    <row r="35" spans="1:9" x14ac:dyDescent="0.2">
      <c r="A35" s="278"/>
      <c r="B35" s="279"/>
      <c r="C35" s="281"/>
      <c r="D35" s="175" t="s">
        <v>108</v>
      </c>
      <c r="E35" s="182">
        <f>SUM(F35:H35)</f>
        <v>21918</v>
      </c>
      <c r="F35" s="180">
        <v>7306</v>
      </c>
      <c r="G35" s="180">
        <v>7306</v>
      </c>
      <c r="H35" s="180">
        <v>7306</v>
      </c>
      <c r="I35" s="180">
        <v>4606</v>
      </c>
    </row>
    <row r="36" spans="1:9" x14ac:dyDescent="0.2">
      <c r="A36" s="278"/>
      <c r="B36" s="279"/>
      <c r="C36" s="281"/>
      <c r="D36" s="175" t="s">
        <v>107</v>
      </c>
      <c r="E36" s="183"/>
      <c r="F36" s="184"/>
      <c r="G36" s="184"/>
      <c r="H36" s="184"/>
      <c r="I36" s="184"/>
    </row>
    <row r="37" spans="1:9" x14ac:dyDescent="0.2">
      <c r="A37" s="278"/>
      <c r="B37" s="279"/>
      <c r="C37" s="281"/>
      <c r="D37" s="175" t="s">
        <v>109</v>
      </c>
      <c r="E37" s="183"/>
      <c r="F37" s="184"/>
      <c r="G37" s="184"/>
      <c r="H37" s="184"/>
      <c r="I37" s="184"/>
    </row>
    <row r="38" spans="1:9" ht="24" x14ac:dyDescent="0.2">
      <c r="A38" s="278"/>
      <c r="B38" s="279"/>
      <c r="C38" s="281"/>
      <c r="D38" s="175" t="s">
        <v>42</v>
      </c>
      <c r="E38" s="183"/>
      <c r="F38" s="184"/>
      <c r="G38" s="184"/>
      <c r="H38" s="184"/>
      <c r="I38" s="184"/>
    </row>
    <row r="39" spans="1:9" ht="24" x14ac:dyDescent="0.2">
      <c r="A39" s="278"/>
      <c r="B39" s="279"/>
      <c r="C39" s="281"/>
      <c r="D39" s="175" t="s">
        <v>43</v>
      </c>
      <c r="E39" s="183"/>
      <c r="F39" s="184"/>
      <c r="G39" s="184"/>
      <c r="H39" s="184"/>
      <c r="I39" s="184"/>
    </row>
    <row r="40" spans="1:9" ht="36" x14ac:dyDescent="0.2">
      <c r="A40" s="278"/>
      <c r="B40" s="279"/>
      <c r="C40" s="281"/>
      <c r="D40" s="175" t="s">
        <v>44</v>
      </c>
      <c r="E40" s="20"/>
      <c r="F40" s="21"/>
      <c r="G40" s="21"/>
      <c r="H40" s="21"/>
      <c r="I40" s="21"/>
    </row>
    <row r="41" spans="1:9" ht="24" x14ac:dyDescent="0.2">
      <c r="A41" s="278"/>
      <c r="B41" s="279"/>
      <c r="C41" s="281"/>
      <c r="D41" s="175" t="s">
        <v>45</v>
      </c>
      <c r="E41" s="20"/>
      <c r="F41" s="21"/>
      <c r="G41" s="21"/>
      <c r="H41" s="21"/>
      <c r="I41" s="21"/>
    </row>
    <row r="42" spans="1:9" ht="36" x14ac:dyDescent="0.2">
      <c r="A42" s="278"/>
      <c r="B42" s="279"/>
      <c r="C42" s="281"/>
      <c r="D42" s="175" t="s">
        <v>46</v>
      </c>
      <c r="E42" s="20"/>
      <c r="F42" s="21"/>
      <c r="G42" s="21"/>
      <c r="H42" s="21"/>
      <c r="I42" s="21"/>
    </row>
    <row r="43" spans="1:9" x14ac:dyDescent="0.2">
      <c r="A43" s="278"/>
      <c r="B43" s="279"/>
      <c r="C43" s="282"/>
      <c r="D43" s="175" t="s">
        <v>21</v>
      </c>
      <c r="E43" s="20"/>
      <c r="F43" s="21"/>
      <c r="G43" s="21"/>
      <c r="H43" s="21"/>
      <c r="I43" s="21"/>
    </row>
    <row r="44" spans="1:9" x14ac:dyDescent="0.2">
      <c r="A44" s="278" t="s">
        <v>53</v>
      </c>
      <c r="B44" s="279">
        <v>3</v>
      </c>
      <c r="C44" s="280" t="s">
        <v>59</v>
      </c>
      <c r="D44" s="185" t="s">
        <v>15</v>
      </c>
      <c r="E44" s="186">
        <f t="shared" ref="E44" si="10">SUM(E45)</f>
        <v>16264.6</v>
      </c>
      <c r="F44" s="186">
        <f t="shared" ref="F44:I44" si="11">SUM(F45)</f>
        <v>934.6</v>
      </c>
      <c r="G44" s="186">
        <f t="shared" si="11"/>
        <v>5050</v>
      </c>
      <c r="H44" s="186">
        <f t="shared" si="11"/>
        <v>10280</v>
      </c>
      <c r="I44" s="186">
        <f t="shared" si="11"/>
        <v>30</v>
      </c>
    </row>
    <row r="45" spans="1:9" x14ac:dyDescent="0.2">
      <c r="A45" s="278"/>
      <c r="B45" s="279"/>
      <c r="C45" s="281"/>
      <c r="D45" s="175" t="s">
        <v>37</v>
      </c>
      <c r="E45" s="184">
        <f t="shared" ref="E45" si="12">SUM(E46:E55)</f>
        <v>16264.6</v>
      </c>
      <c r="F45" s="184">
        <f t="shared" ref="F45:I45" si="13">F47+F48+F49</f>
        <v>934.6</v>
      </c>
      <c r="G45" s="184">
        <f t="shared" si="13"/>
        <v>5050</v>
      </c>
      <c r="H45" s="184">
        <f t="shared" si="13"/>
        <v>10280</v>
      </c>
      <c r="I45" s="184">
        <f t="shared" si="13"/>
        <v>30</v>
      </c>
    </row>
    <row r="46" spans="1:9" x14ac:dyDescent="0.2">
      <c r="A46" s="278"/>
      <c r="B46" s="279"/>
      <c r="C46" s="281"/>
      <c r="D46" s="175" t="s">
        <v>38</v>
      </c>
      <c r="E46" s="183"/>
      <c r="F46" s="184"/>
      <c r="G46" s="184"/>
      <c r="H46" s="184"/>
      <c r="I46" s="184"/>
    </row>
    <row r="47" spans="1:9" ht="24" x14ac:dyDescent="0.2">
      <c r="A47" s="278"/>
      <c r="B47" s="279"/>
      <c r="C47" s="281"/>
      <c r="D47" s="175" t="s">
        <v>39</v>
      </c>
      <c r="E47" s="183">
        <f>SUM(F47:H47)</f>
        <v>16264.6</v>
      </c>
      <c r="F47" s="184">
        <v>934.6</v>
      </c>
      <c r="G47" s="184">
        <v>5050</v>
      </c>
      <c r="H47" s="184">
        <v>10280</v>
      </c>
      <c r="I47" s="184">
        <v>30</v>
      </c>
    </row>
    <row r="48" spans="1:9" x14ac:dyDescent="0.2">
      <c r="A48" s="278"/>
      <c r="B48" s="279"/>
      <c r="C48" s="281"/>
      <c r="D48" s="175" t="s">
        <v>40</v>
      </c>
      <c r="E48" s="20"/>
      <c r="F48" s="21"/>
      <c r="G48" s="21"/>
      <c r="H48" s="21"/>
      <c r="I48" s="21"/>
    </row>
    <row r="49" spans="1:9" x14ac:dyDescent="0.2">
      <c r="A49" s="278"/>
      <c r="B49" s="279"/>
      <c r="C49" s="281"/>
      <c r="D49" s="175" t="s">
        <v>41</v>
      </c>
      <c r="E49" s="20"/>
      <c r="F49" s="21"/>
      <c r="G49" s="21"/>
      <c r="H49" s="21"/>
      <c r="I49" s="21"/>
    </row>
    <row r="50" spans="1:9" ht="24" x14ac:dyDescent="0.2">
      <c r="A50" s="278"/>
      <c r="B50" s="279"/>
      <c r="C50" s="281"/>
      <c r="D50" s="175" t="s">
        <v>42</v>
      </c>
      <c r="E50" s="20"/>
      <c r="F50" s="21"/>
      <c r="G50" s="21"/>
      <c r="H50" s="21"/>
      <c r="I50" s="21"/>
    </row>
    <row r="51" spans="1:9" ht="24" x14ac:dyDescent="0.2">
      <c r="A51" s="278"/>
      <c r="B51" s="279"/>
      <c r="C51" s="281"/>
      <c r="D51" s="175" t="s">
        <v>43</v>
      </c>
      <c r="E51" s="20"/>
      <c r="F51" s="21"/>
      <c r="G51" s="21"/>
      <c r="H51" s="21"/>
      <c r="I51" s="21"/>
    </row>
    <row r="52" spans="1:9" ht="36" x14ac:dyDescent="0.2">
      <c r="A52" s="278"/>
      <c r="B52" s="279"/>
      <c r="C52" s="281"/>
      <c r="D52" s="175" t="s">
        <v>44</v>
      </c>
      <c r="E52" s="20"/>
      <c r="F52" s="21"/>
      <c r="G52" s="21"/>
      <c r="H52" s="21"/>
      <c r="I52" s="21"/>
    </row>
    <row r="53" spans="1:9" ht="24" x14ac:dyDescent="0.2">
      <c r="A53" s="278"/>
      <c r="B53" s="279"/>
      <c r="C53" s="281"/>
      <c r="D53" s="175" t="s">
        <v>45</v>
      </c>
      <c r="E53" s="20"/>
      <c r="F53" s="21"/>
      <c r="G53" s="21"/>
      <c r="H53" s="21"/>
      <c r="I53" s="21"/>
    </row>
    <row r="54" spans="1:9" ht="36" x14ac:dyDescent="0.2">
      <c r="A54" s="278"/>
      <c r="B54" s="279"/>
      <c r="C54" s="281"/>
      <c r="D54" s="175" t="s">
        <v>46</v>
      </c>
      <c r="E54" s="20"/>
      <c r="F54" s="21"/>
      <c r="G54" s="21"/>
      <c r="H54" s="21"/>
      <c r="I54" s="21"/>
    </row>
    <row r="55" spans="1:9" x14ac:dyDescent="0.2">
      <c r="A55" s="278"/>
      <c r="B55" s="279"/>
      <c r="C55" s="282"/>
      <c r="D55" s="175" t="s">
        <v>21</v>
      </c>
      <c r="E55" s="20"/>
      <c r="F55" s="21"/>
      <c r="G55" s="21"/>
      <c r="H55" s="21"/>
      <c r="I55" s="21"/>
    </row>
    <row r="56" spans="1:9" s="16" customFormat="1" x14ac:dyDescent="0.2">
      <c r="A56" s="278" t="s">
        <v>53</v>
      </c>
      <c r="B56" s="279">
        <v>4</v>
      </c>
      <c r="C56" s="280" t="s">
        <v>80</v>
      </c>
      <c r="D56" s="185" t="s">
        <v>15</v>
      </c>
      <c r="E56" s="187">
        <f t="shared" ref="E56" si="14">SUM(E57)</f>
        <v>600</v>
      </c>
      <c r="F56" s="187">
        <f t="shared" ref="F56:I56" si="15">SUM(F57)</f>
        <v>200</v>
      </c>
      <c r="G56" s="187">
        <f t="shared" si="15"/>
        <v>200</v>
      </c>
      <c r="H56" s="187">
        <f t="shared" si="15"/>
        <v>200</v>
      </c>
      <c r="I56" s="187">
        <f t="shared" si="15"/>
        <v>200</v>
      </c>
    </row>
    <row r="57" spans="1:9" s="16" customFormat="1" x14ac:dyDescent="0.2">
      <c r="A57" s="278"/>
      <c r="B57" s="279"/>
      <c r="C57" s="281"/>
      <c r="D57" s="175" t="s">
        <v>37</v>
      </c>
      <c r="E57" s="180">
        <f t="shared" ref="E57" si="16">SUM(E58:E67)</f>
        <v>600</v>
      </c>
      <c r="F57" s="180">
        <f t="shared" ref="F57:I57" si="17">SUM(F58:F67)</f>
        <v>200</v>
      </c>
      <c r="G57" s="180">
        <f t="shared" si="17"/>
        <v>200</v>
      </c>
      <c r="H57" s="180">
        <f t="shared" si="17"/>
        <v>200</v>
      </c>
      <c r="I57" s="180">
        <f t="shared" si="17"/>
        <v>200</v>
      </c>
    </row>
    <row r="58" spans="1:9" s="16" customFormat="1" x14ac:dyDescent="0.2">
      <c r="A58" s="278"/>
      <c r="B58" s="279"/>
      <c r="C58" s="281"/>
      <c r="D58" s="175" t="s">
        <v>38</v>
      </c>
      <c r="E58" s="182"/>
      <c r="F58" s="180"/>
      <c r="G58" s="180"/>
      <c r="H58" s="180"/>
      <c r="I58" s="180"/>
    </row>
    <row r="59" spans="1:9" s="16" customFormat="1" ht="24" x14ac:dyDescent="0.2">
      <c r="A59" s="278"/>
      <c r="B59" s="279"/>
      <c r="C59" s="281"/>
      <c r="D59" s="175" t="s">
        <v>39</v>
      </c>
      <c r="E59" s="182">
        <f>SUM(F59:H59)</f>
        <v>600</v>
      </c>
      <c r="F59" s="180">
        <v>200</v>
      </c>
      <c r="G59" s="180">
        <v>200</v>
      </c>
      <c r="H59" s="180">
        <v>200</v>
      </c>
      <c r="I59" s="180">
        <v>200</v>
      </c>
    </row>
    <row r="60" spans="1:9" s="16" customFormat="1" x14ac:dyDescent="0.2">
      <c r="A60" s="278"/>
      <c r="B60" s="279"/>
      <c r="C60" s="281"/>
      <c r="D60" s="175" t="s">
        <v>40</v>
      </c>
      <c r="E60" s="182">
        <f>SUM(F60:H60)</f>
        <v>0</v>
      </c>
      <c r="F60" s="180">
        <v>0</v>
      </c>
      <c r="G60" s="180">
        <v>0</v>
      </c>
      <c r="H60" s="180">
        <v>0</v>
      </c>
      <c r="I60" s="180">
        <v>0</v>
      </c>
    </row>
    <row r="61" spans="1:9" s="16" customFormat="1" x14ac:dyDescent="0.2">
      <c r="A61" s="278"/>
      <c r="B61" s="279"/>
      <c r="C61" s="281"/>
      <c r="D61" s="175" t="s">
        <v>41</v>
      </c>
      <c r="E61" s="183"/>
      <c r="F61" s="184"/>
      <c r="G61" s="184"/>
      <c r="H61" s="184"/>
      <c r="I61" s="184"/>
    </row>
    <row r="62" spans="1:9" s="16" customFormat="1" ht="24" x14ac:dyDescent="0.2">
      <c r="A62" s="278"/>
      <c r="B62" s="279"/>
      <c r="C62" s="281"/>
      <c r="D62" s="175" t="s">
        <v>42</v>
      </c>
      <c r="E62" s="183"/>
      <c r="F62" s="184"/>
      <c r="G62" s="184"/>
      <c r="H62" s="184"/>
      <c r="I62" s="184"/>
    </row>
    <row r="63" spans="1:9" s="16" customFormat="1" ht="24" x14ac:dyDescent="0.2">
      <c r="A63" s="278"/>
      <c r="B63" s="279"/>
      <c r="C63" s="281"/>
      <c r="D63" s="175" t="s">
        <v>43</v>
      </c>
      <c r="E63" s="183"/>
      <c r="F63" s="184"/>
      <c r="G63" s="184"/>
      <c r="H63" s="184"/>
      <c r="I63" s="184"/>
    </row>
    <row r="64" spans="1:9" s="16" customFormat="1" ht="36" x14ac:dyDescent="0.2">
      <c r="A64" s="278"/>
      <c r="B64" s="279"/>
      <c r="C64" s="281"/>
      <c r="D64" s="175" t="s">
        <v>44</v>
      </c>
      <c r="E64" s="183"/>
      <c r="F64" s="184"/>
      <c r="G64" s="184"/>
      <c r="H64" s="184"/>
      <c r="I64" s="184"/>
    </row>
    <row r="65" spans="1:9" s="16" customFormat="1" ht="24" x14ac:dyDescent="0.2">
      <c r="A65" s="278"/>
      <c r="B65" s="279"/>
      <c r="C65" s="281"/>
      <c r="D65" s="175" t="s">
        <v>45</v>
      </c>
      <c r="E65" s="20"/>
      <c r="F65" s="21"/>
      <c r="G65" s="21"/>
      <c r="H65" s="21"/>
      <c r="I65" s="21"/>
    </row>
    <row r="66" spans="1:9" s="16" customFormat="1" ht="36" x14ac:dyDescent="0.2">
      <c r="A66" s="278"/>
      <c r="B66" s="279"/>
      <c r="C66" s="281"/>
      <c r="D66" s="175" t="s">
        <v>46</v>
      </c>
      <c r="E66" s="20"/>
      <c r="F66" s="21"/>
      <c r="G66" s="21"/>
      <c r="H66" s="21"/>
      <c r="I66" s="21"/>
    </row>
    <row r="67" spans="1:9" s="16" customFormat="1" x14ac:dyDescent="0.2">
      <c r="A67" s="278"/>
      <c r="B67" s="279"/>
      <c r="C67" s="282"/>
      <c r="D67" s="175" t="s">
        <v>21</v>
      </c>
      <c r="E67" s="20"/>
      <c r="F67" s="21"/>
      <c r="G67" s="21"/>
      <c r="H67" s="21"/>
      <c r="I67" s="21"/>
    </row>
    <row r="68" spans="1:9" x14ac:dyDescent="0.2">
      <c r="A68" s="278" t="s">
        <v>53</v>
      </c>
      <c r="B68" s="279">
        <v>5</v>
      </c>
      <c r="C68" s="280" t="s">
        <v>63</v>
      </c>
      <c r="D68" s="175" t="s">
        <v>15</v>
      </c>
      <c r="E68" s="186">
        <f t="shared" ref="E68" si="18">SUM(E69)</f>
        <v>3085.2</v>
      </c>
      <c r="F68" s="186">
        <f t="shared" ref="F68:I68" si="19">SUM(F69)</f>
        <v>1020.8</v>
      </c>
      <c r="G68" s="186">
        <f t="shared" si="19"/>
        <v>1032.2</v>
      </c>
      <c r="H68" s="186">
        <f t="shared" si="19"/>
        <v>1032.2</v>
      </c>
      <c r="I68" s="186">
        <f t="shared" si="19"/>
        <v>1032.2</v>
      </c>
    </row>
    <row r="69" spans="1:9" x14ac:dyDescent="0.2">
      <c r="A69" s="278"/>
      <c r="B69" s="279"/>
      <c r="C69" s="281"/>
      <c r="D69" s="175" t="s">
        <v>37</v>
      </c>
      <c r="E69" s="184">
        <f>SUM(F69:H69)</f>
        <v>3085.2</v>
      </c>
      <c r="F69" s="184">
        <f t="shared" ref="F69:I69" si="20">F71+F72+F73</f>
        <v>1020.8</v>
      </c>
      <c r="G69" s="184">
        <f t="shared" si="20"/>
        <v>1032.2</v>
      </c>
      <c r="H69" s="184">
        <f t="shared" si="20"/>
        <v>1032.2</v>
      </c>
      <c r="I69" s="184">
        <f t="shared" si="20"/>
        <v>1032.2</v>
      </c>
    </row>
    <row r="70" spans="1:9" x14ac:dyDescent="0.2">
      <c r="A70" s="278"/>
      <c r="B70" s="279"/>
      <c r="C70" s="281"/>
      <c r="D70" s="175" t="s">
        <v>38</v>
      </c>
      <c r="E70" s="183"/>
      <c r="F70" s="184"/>
      <c r="G70" s="184"/>
      <c r="H70" s="184"/>
      <c r="I70" s="184"/>
    </row>
    <row r="71" spans="1:9" ht="24" x14ac:dyDescent="0.2">
      <c r="A71" s="278"/>
      <c r="B71" s="279"/>
      <c r="C71" s="281"/>
      <c r="D71" s="175" t="s">
        <v>39</v>
      </c>
      <c r="E71" s="183">
        <f>SUM(F71:H71)</f>
        <v>2198.6999999999998</v>
      </c>
      <c r="F71" s="184">
        <v>732.9</v>
      </c>
      <c r="G71" s="184">
        <v>732.9</v>
      </c>
      <c r="H71" s="184">
        <v>732.9</v>
      </c>
      <c r="I71" s="184">
        <v>732.9</v>
      </c>
    </row>
    <row r="72" spans="1:9" x14ac:dyDescent="0.2">
      <c r="A72" s="278"/>
      <c r="B72" s="279"/>
      <c r="C72" s="281"/>
      <c r="D72" s="175" t="s">
        <v>40</v>
      </c>
      <c r="E72" s="183"/>
      <c r="F72" s="184"/>
      <c r="G72" s="184"/>
      <c r="H72" s="184"/>
      <c r="I72" s="184"/>
    </row>
    <row r="73" spans="1:9" x14ac:dyDescent="0.2">
      <c r="A73" s="278"/>
      <c r="B73" s="279"/>
      <c r="C73" s="281"/>
      <c r="D73" s="175" t="s">
        <v>109</v>
      </c>
      <c r="E73" s="183">
        <f>SUM(F73:H73)</f>
        <v>886.5</v>
      </c>
      <c r="F73" s="184">
        <v>287.89999999999998</v>
      </c>
      <c r="G73" s="184">
        <v>299.3</v>
      </c>
      <c r="H73" s="184">
        <v>299.3</v>
      </c>
      <c r="I73" s="184">
        <v>299.3</v>
      </c>
    </row>
    <row r="74" spans="1:9" ht="24" x14ac:dyDescent="0.2">
      <c r="A74" s="278"/>
      <c r="B74" s="279"/>
      <c r="C74" s="281"/>
      <c r="D74" s="175" t="s">
        <v>42</v>
      </c>
      <c r="E74" s="183"/>
      <c r="F74" s="184"/>
      <c r="G74" s="184"/>
      <c r="H74" s="184"/>
      <c r="I74" s="184"/>
    </row>
    <row r="75" spans="1:9" ht="24" x14ac:dyDescent="0.2">
      <c r="A75" s="278"/>
      <c r="B75" s="279"/>
      <c r="C75" s="281"/>
      <c r="D75" s="175" t="s">
        <v>43</v>
      </c>
      <c r="E75" s="183"/>
      <c r="F75" s="184"/>
      <c r="G75" s="184"/>
      <c r="H75" s="184"/>
      <c r="I75" s="184"/>
    </row>
    <row r="76" spans="1:9" ht="36" x14ac:dyDescent="0.2">
      <c r="A76" s="278"/>
      <c r="B76" s="279"/>
      <c r="C76" s="281"/>
      <c r="D76" s="175" t="s">
        <v>44</v>
      </c>
      <c r="E76" s="20"/>
      <c r="F76" s="21"/>
      <c r="G76" s="21"/>
      <c r="H76" s="21"/>
      <c r="I76" s="21"/>
    </row>
    <row r="77" spans="1:9" ht="24" x14ac:dyDescent="0.2">
      <c r="A77" s="278"/>
      <c r="B77" s="279"/>
      <c r="C77" s="281"/>
      <c r="D77" s="175" t="s">
        <v>45</v>
      </c>
      <c r="E77" s="20"/>
      <c r="F77" s="21"/>
      <c r="G77" s="21"/>
      <c r="H77" s="21"/>
      <c r="I77" s="21"/>
    </row>
    <row r="78" spans="1:9" ht="36" x14ac:dyDescent="0.2">
      <c r="A78" s="278"/>
      <c r="B78" s="279"/>
      <c r="C78" s="281"/>
      <c r="D78" s="175" t="s">
        <v>46</v>
      </c>
      <c r="E78" s="20"/>
      <c r="F78" s="21"/>
      <c r="G78" s="21"/>
      <c r="H78" s="21"/>
      <c r="I78" s="21"/>
    </row>
    <row r="79" spans="1:9" x14ac:dyDescent="0.2">
      <c r="A79" s="278"/>
      <c r="B79" s="279"/>
      <c r="C79" s="282"/>
      <c r="D79" s="175" t="s">
        <v>21</v>
      </c>
      <c r="E79" s="20"/>
      <c r="F79" s="21"/>
      <c r="G79" s="21"/>
      <c r="H79" s="21"/>
      <c r="I79" s="21"/>
    </row>
    <row r="80" spans="1:9" s="16" customFormat="1" x14ac:dyDescent="0.2">
      <c r="A80" s="278" t="s">
        <v>53</v>
      </c>
      <c r="B80" s="279">
        <v>6</v>
      </c>
      <c r="C80" s="280" t="s">
        <v>64</v>
      </c>
      <c r="D80" s="175" t="s">
        <v>15</v>
      </c>
      <c r="E80" s="186">
        <f t="shared" ref="E80:G80" si="21">SUM(E85)</f>
        <v>4578.3999999999996</v>
      </c>
      <c r="F80" s="186">
        <f t="shared" ref="F80" si="22">SUM(F85)</f>
        <v>1200.5999999999999</v>
      </c>
      <c r="G80" s="186">
        <f t="shared" si="21"/>
        <v>1060.5999999999999</v>
      </c>
      <c r="H80" s="186">
        <f t="shared" ref="H80:I80" si="23">SUM(H85)</f>
        <v>1158.5999999999999</v>
      </c>
      <c r="I80" s="186">
        <f t="shared" si="23"/>
        <v>1158.5999999999999</v>
      </c>
    </row>
    <row r="81" spans="1:9" s="16" customFormat="1" x14ac:dyDescent="0.2">
      <c r="A81" s="278"/>
      <c r="B81" s="279"/>
      <c r="C81" s="281"/>
      <c r="D81" s="175" t="s">
        <v>37</v>
      </c>
      <c r="E81" s="184">
        <f>SUM(F81:H81)</f>
        <v>3419.7999999999997</v>
      </c>
      <c r="F81" s="184">
        <f t="shared" ref="F81:I81" si="24">F83+F84+F85</f>
        <v>1200.5999999999999</v>
      </c>
      <c r="G81" s="184">
        <f t="shared" si="24"/>
        <v>1060.5999999999999</v>
      </c>
      <c r="H81" s="184">
        <f t="shared" si="24"/>
        <v>1158.5999999999999</v>
      </c>
      <c r="I81" s="184">
        <f t="shared" si="24"/>
        <v>1158.5999999999999</v>
      </c>
    </row>
    <row r="82" spans="1:9" s="16" customFormat="1" x14ac:dyDescent="0.2">
      <c r="A82" s="278"/>
      <c r="B82" s="279"/>
      <c r="C82" s="281"/>
      <c r="D82" s="175" t="s">
        <v>38</v>
      </c>
      <c r="E82" s="183"/>
      <c r="F82" s="184"/>
      <c r="G82" s="184"/>
      <c r="H82" s="184"/>
      <c r="I82" s="184"/>
    </row>
    <row r="83" spans="1:9" s="16" customFormat="1" ht="24" x14ac:dyDescent="0.2">
      <c r="A83" s="278"/>
      <c r="B83" s="279"/>
      <c r="C83" s="281"/>
      <c r="D83" s="175" t="s">
        <v>39</v>
      </c>
      <c r="E83" s="183"/>
      <c r="F83" s="184"/>
      <c r="G83" s="184"/>
      <c r="H83" s="184"/>
      <c r="I83" s="184"/>
    </row>
    <row r="84" spans="1:9" s="16" customFormat="1" x14ac:dyDescent="0.2">
      <c r="A84" s="278"/>
      <c r="B84" s="279"/>
      <c r="C84" s="281"/>
      <c r="D84" s="175" t="s">
        <v>40</v>
      </c>
      <c r="E84" s="183"/>
      <c r="F84" s="184"/>
      <c r="G84" s="184"/>
      <c r="H84" s="184"/>
      <c r="I84" s="184"/>
    </row>
    <row r="85" spans="1:9" s="16" customFormat="1" x14ac:dyDescent="0.2">
      <c r="A85" s="278"/>
      <c r="B85" s="279"/>
      <c r="C85" s="281"/>
      <c r="D85" s="175" t="s">
        <v>41</v>
      </c>
      <c r="E85" s="183">
        <f>SUM(F85:I85)</f>
        <v>4578.3999999999996</v>
      </c>
      <c r="F85" s="184">
        <v>1200.5999999999999</v>
      </c>
      <c r="G85" s="184">
        <v>1060.5999999999999</v>
      </c>
      <c r="H85" s="184">
        <v>1158.5999999999999</v>
      </c>
      <c r="I85" s="184">
        <v>1158.5999999999999</v>
      </c>
    </row>
    <row r="86" spans="1:9" s="16" customFormat="1" ht="24" x14ac:dyDescent="0.2">
      <c r="A86" s="278"/>
      <c r="B86" s="279"/>
      <c r="C86" s="281"/>
      <c r="D86" s="175" t="s">
        <v>42</v>
      </c>
      <c r="E86" s="183"/>
      <c r="F86" s="184"/>
      <c r="G86" s="184"/>
      <c r="H86" s="184"/>
      <c r="I86" s="184"/>
    </row>
    <row r="87" spans="1:9" s="16" customFormat="1" ht="24" x14ac:dyDescent="0.2">
      <c r="A87" s="278"/>
      <c r="B87" s="279"/>
      <c r="C87" s="281"/>
      <c r="D87" s="175" t="s">
        <v>43</v>
      </c>
      <c r="E87" s="183"/>
      <c r="F87" s="184"/>
      <c r="G87" s="184"/>
      <c r="H87" s="184"/>
      <c r="I87" s="184"/>
    </row>
    <row r="88" spans="1:9" s="16" customFormat="1" ht="36" x14ac:dyDescent="0.2">
      <c r="A88" s="278"/>
      <c r="B88" s="279"/>
      <c r="C88" s="281"/>
      <c r="D88" s="175" t="s">
        <v>44</v>
      </c>
      <c r="E88" s="20"/>
      <c r="F88" s="21"/>
      <c r="G88" s="21"/>
      <c r="H88" s="21"/>
      <c r="I88" s="21"/>
    </row>
    <row r="89" spans="1:9" s="16" customFormat="1" ht="24" x14ac:dyDescent="0.2">
      <c r="A89" s="278"/>
      <c r="B89" s="279"/>
      <c r="C89" s="281"/>
      <c r="D89" s="175" t="s">
        <v>45</v>
      </c>
      <c r="E89" s="20"/>
      <c r="F89" s="21"/>
      <c r="G89" s="21"/>
      <c r="H89" s="21"/>
      <c r="I89" s="21"/>
    </row>
    <row r="90" spans="1:9" s="16" customFormat="1" ht="36" x14ac:dyDescent="0.2">
      <c r="A90" s="278"/>
      <c r="B90" s="279"/>
      <c r="C90" s="281"/>
      <c r="D90" s="175" t="s">
        <v>46</v>
      </c>
      <c r="E90" s="20"/>
      <c r="F90" s="21"/>
      <c r="G90" s="21"/>
      <c r="H90" s="21"/>
      <c r="I90" s="21"/>
    </row>
    <row r="91" spans="1:9" s="16" customFormat="1" x14ac:dyDescent="0.2">
      <c r="A91" s="278"/>
      <c r="B91" s="279"/>
      <c r="C91" s="282"/>
      <c r="D91" s="175" t="s">
        <v>21</v>
      </c>
      <c r="E91" s="20"/>
      <c r="F91" s="21"/>
      <c r="G91" s="21"/>
      <c r="H91" s="21"/>
      <c r="I91" s="21"/>
    </row>
    <row r="92" spans="1:9" s="16" customFormat="1" x14ac:dyDescent="0.2">
      <c r="A92" s="278" t="s">
        <v>53</v>
      </c>
      <c r="B92" s="279">
        <v>8</v>
      </c>
      <c r="C92" s="280" t="s">
        <v>79</v>
      </c>
      <c r="D92" s="175" t="s">
        <v>15</v>
      </c>
      <c r="E92" s="187">
        <f t="shared" ref="E92" si="25">SUM(E93)</f>
        <v>54</v>
      </c>
      <c r="F92" s="187">
        <f t="shared" ref="F92:I92" si="26">SUM(F93)</f>
        <v>18</v>
      </c>
      <c r="G92" s="187">
        <f t="shared" si="26"/>
        <v>18</v>
      </c>
      <c r="H92" s="187">
        <f t="shared" si="26"/>
        <v>18</v>
      </c>
      <c r="I92" s="187">
        <f t="shared" si="26"/>
        <v>18</v>
      </c>
    </row>
    <row r="93" spans="1:9" s="16" customFormat="1" x14ac:dyDescent="0.2">
      <c r="A93" s="278"/>
      <c r="B93" s="279"/>
      <c r="C93" s="281"/>
      <c r="D93" s="175" t="s">
        <v>37</v>
      </c>
      <c r="E93" s="180">
        <f>SUM(F93:H93)</f>
        <v>54</v>
      </c>
      <c r="F93" s="180">
        <f t="shared" ref="F93:I93" si="27">F95+F96+F97</f>
        <v>18</v>
      </c>
      <c r="G93" s="180">
        <f t="shared" si="27"/>
        <v>18</v>
      </c>
      <c r="H93" s="180">
        <f t="shared" si="27"/>
        <v>18</v>
      </c>
      <c r="I93" s="180">
        <f t="shared" si="27"/>
        <v>18</v>
      </c>
    </row>
    <row r="94" spans="1:9" s="16" customFormat="1" x14ac:dyDescent="0.2">
      <c r="A94" s="278"/>
      <c r="B94" s="279"/>
      <c r="C94" s="281"/>
      <c r="D94" s="175" t="s">
        <v>38</v>
      </c>
      <c r="E94" s="182"/>
      <c r="F94" s="180"/>
      <c r="G94" s="180"/>
      <c r="H94" s="180"/>
      <c r="I94" s="180"/>
    </row>
    <row r="95" spans="1:9" s="16" customFormat="1" ht="24" x14ac:dyDescent="0.2">
      <c r="A95" s="278"/>
      <c r="B95" s="279"/>
      <c r="C95" s="281"/>
      <c r="D95" s="175" t="s">
        <v>39</v>
      </c>
      <c r="E95" s="182">
        <f>SUM(F95:H95)</f>
        <v>54</v>
      </c>
      <c r="F95" s="180">
        <v>18</v>
      </c>
      <c r="G95" s="180">
        <v>18</v>
      </c>
      <c r="H95" s="180">
        <v>18</v>
      </c>
      <c r="I95" s="180">
        <v>18</v>
      </c>
    </row>
    <row r="96" spans="1:9" s="16" customFormat="1" x14ac:dyDescent="0.2">
      <c r="A96" s="278"/>
      <c r="B96" s="279"/>
      <c r="C96" s="281"/>
      <c r="D96" s="175" t="s">
        <v>40</v>
      </c>
      <c r="E96" s="183"/>
      <c r="F96" s="184"/>
      <c r="G96" s="184"/>
      <c r="H96" s="184"/>
      <c r="I96" s="184"/>
    </row>
    <row r="97" spans="1:9" s="16" customFormat="1" x14ac:dyDescent="0.2">
      <c r="A97" s="278"/>
      <c r="B97" s="279"/>
      <c r="C97" s="281"/>
      <c r="D97" s="175" t="s">
        <v>41</v>
      </c>
      <c r="E97" s="183"/>
      <c r="F97" s="184"/>
      <c r="G97" s="184"/>
      <c r="H97" s="184"/>
      <c r="I97" s="184"/>
    </row>
    <row r="98" spans="1:9" s="16" customFormat="1" ht="24" x14ac:dyDescent="0.2">
      <c r="A98" s="278"/>
      <c r="B98" s="279"/>
      <c r="C98" s="281"/>
      <c r="D98" s="175" t="s">
        <v>42</v>
      </c>
      <c r="E98" s="183"/>
      <c r="F98" s="184"/>
      <c r="G98" s="184"/>
      <c r="H98" s="184"/>
      <c r="I98" s="184"/>
    </row>
    <row r="99" spans="1:9" s="16" customFormat="1" ht="24" x14ac:dyDescent="0.2">
      <c r="A99" s="278"/>
      <c r="B99" s="279"/>
      <c r="C99" s="281"/>
      <c r="D99" s="175" t="s">
        <v>43</v>
      </c>
      <c r="E99" s="183"/>
      <c r="F99" s="184"/>
      <c r="G99" s="184"/>
      <c r="H99" s="184"/>
      <c r="I99" s="184"/>
    </row>
    <row r="100" spans="1:9" s="16" customFormat="1" ht="36" x14ac:dyDescent="0.2">
      <c r="A100" s="278"/>
      <c r="B100" s="279"/>
      <c r="C100" s="281"/>
      <c r="D100" s="175" t="s">
        <v>44</v>
      </c>
      <c r="E100" s="183"/>
      <c r="F100" s="184"/>
      <c r="G100" s="184"/>
      <c r="H100" s="184"/>
      <c r="I100" s="184"/>
    </row>
    <row r="101" spans="1:9" s="16" customFormat="1" ht="24" x14ac:dyDescent="0.2">
      <c r="A101" s="278"/>
      <c r="B101" s="279"/>
      <c r="C101" s="281"/>
      <c r="D101" s="175" t="s">
        <v>45</v>
      </c>
      <c r="E101" s="183"/>
      <c r="F101" s="184"/>
      <c r="G101" s="184"/>
      <c r="H101" s="184"/>
      <c r="I101" s="184"/>
    </row>
    <row r="102" spans="1:9" s="16" customFormat="1" ht="36" x14ac:dyDescent="0.2">
      <c r="A102" s="278"/>
      <c r="B102" s="279"/>
      <c r="C102" s="281"/>
      <c r="D102" s="175" t="s">
        <v>46</v>
      </c>
      <c r="E102" s="183"/>
      <c r="F102" s="184"/>
      <c r="G102" s="184"/>
      <c r="H102" s="184"/>
      <c r="I102" s="184"/>
    </row>
    <row r="103" spans="1:9" s="16" customFormat="1" x14ac:dyDescent="0.2">
      <c r="A103" s="278"/>
      <c r="B103" s="279"/>
      <c r="C103" s="282"/>
      <c r="D103" s="175" t="s">
        <v>21</v>
      </c>
      <c r="E103" s="183"/>
      <c r="F103" s="184"/>
      <c r="G103" s="184"/>
      <c r="H103" s="184"/>
      <c r="I103" s="184"/>
    </row>
    <row r="104" spans="1:9" x14ac:dyDescent="0.2">
      <c r="A104" s="278" t="s">
        <v>53</v>
      </c>
      <c r="B104" s="279">
        <v>9</v>
      </c>
      <c r="C104" s="280" t="s">
        <v>73</v>
      </c>
      <c r="D104" s="175" t="s">
        <v>15</v>
      </c>
      <c r="E104" s="187">
        <f t="shared" ref="E104" si="28">SUM(E105)</f>
        <v>6</v>
      </c>
      <c r="F104" s="187">
        <f t="shared" ref="F104:I104" si="29">F105</f>
        <v>2</v>
      </c>
      <c r="G104" s="187">
        <f t="shared" si="29"/>
        <v>2</v>
      </c>
      <c r="H104" s="187">
        <f t="shared" si="29"/>
        <v>2</v>
      </c>
      <c r="I104" s="187">
        <f t="shared" si="29"/>
        <v>2</v>
      </c>
    </row>
    <row r="105" spans="1:9" x14ac:dyDescent="0.2">
      <c r="A105" s="278"/>
      <c r="B105" s="279"/>
      <c r="C105" s="281"/>
      <c r="D105" s="175" t="s">
        <v>37</v>
      </c>
      <c r="E105" s="180">
        <f t="shared" ref="E105" si="30">SUM(E106:E115)</f>
        <v>6</v>
      </c>
      <c r="F105" s="180">
        <f t="shared" ref="F105:I105" si="31">F107+F108+F109</f>
        <v>2</v>
      </c>
      <c r="G105" s="180">
        <f t="shared" si="31"/>
        <v>2</v>
      </c>
      <c r="H105" s="180">
        <f t="shared" si="31"/>
        <v>2</v>
      </c>
      <c r="I105" s="180">
        <f t="shared" si="31"/>
        <v>2</v>
      </c>
    </row>
    <row r="106" spans="1:9" x14ac:dyDescent="0.2">
      <c r="A106" s="278"/>
      <c r="B106" s="279"/>
      <c r="C106" s="281"/>
      <c r="D106" s="175" t="s">
        <v>38</v>
      </c>
      <c r="E106" s="182"/>
      <c r="F106" s="180"/>
      <c r="G106" s="180"/>
      <c r="H106" s="180"/>
      <c r="I106" s="180"/>
    </row>
    <row r="107" spans="1:9" ht="24" x14ac:dyDescent="0.2">
      <c r="A107" s="278"/>
      <c r="B107" s="279"/>
      <c r="C107" s="281"/>
      <c r="D107" s="175" t="s">
        <v>39</v>
      </c>
      <c r="E107" s="182">
        <f>SUM(F107:H107)</f>
        <v>6</v>
      </c>
      <c r="F107" s="180">
        <v>2</v>
      </c>
      <c r="G107" s="180">
        <v>2</v>
      </c>
      <c r="H107" s="180">
        <v>2</v>
      </c>
      <c r="I107" s="180">
        <v>2</v>
      </c>
    </row>
    <row r="108" spans="1:9" x14ac:dyDescent="0.2">
      <c r="A108" s="278"/>
      <c r="B108" s="279"/>
      <c r="C108" s="281"/>
      <c r="D108" s="175" t="s">
        <v>40</v>
      </c>
      <c r="E108" s="183"/>
      <c r="F108" s="184"/>
      <c r="G108" s="184"/>
      <c r="H108" s="184"/>
      <c r="I108" s="184"/>
    </row>
    <row r="109" spans="1:9" x14ac:dyDescent="0.2">
      <c r="A109" s="278"/>
      <c r="B109" s="279"/>
      <c r="C109" s="281"/>
      <c r="D109" s="175" t="s">
        <v>41</v>
      </c>
      <c r="E109" s="183"/>
      <c r="F109" s="184"/>
      <c r="G109" s="184"/>
      <c r="H109" s="184"/>
      <c r="I109" s="184"/>
    </row>
    <row r="110" spans="1:9" ht="24" x14ac:dyDescent="0.2">
      <c r="A110" s="278"/>
      <c r="B110" s="279"/>
      <c r="C110" s="281"/>
      <c r="D110" s="175" t="s">
        <v>42</v>
      </c>
      <c r="E110" s="183"/>
      <c r="F110" s="184"/>
      <c r="G110" s="184"/>
      <c r="H110" s="184"/>
      <c r="I110" s="184"/>
    </row>
    <row r="111" spans="1:9" ht="24" x14ac:dyDescent="0.2">
      <c r="A111" s="278"/>
      <c r="B111" s="279"/>
      <c r="C111" s="281"/>
      <c r="D111" s="175" t="s">
        <v>43</v>
      </c>
      <c r="E111" s="183"/>
      <c r="F111" s="184"/>
      <c r="G111" s="184"/>
      <c r="H111" s="184"/>
      <c r="I111" s="184"/>
    </row>
    <row r="112" spans="1:9" ht="36" x14ac:dyDescent="0.2">
      <c r="A112" s="278"/>
      <c r="B112" s="279"/>
      <c r="C112" s="281"/>
      <c r="D112" s="175" t="s">
        <v>44</v>
      </c>
      <c r="E112" s="183"/>
      <c r="F112" s="184"/>
      <c r="G112" s="184"/>
      <c r="H112" s="184"/>
      <c r="I112" s="184"/>
    </row>
    <row r="113" spans="1:9" ht="24" x14ac:dyDescent="0.2">
      <c r="A113" s="278"/>
      <c r="B113" s="279"/>
      <c r="C113" s="281"/>
      <c r="D113" s="175" t="s">
        <v>45</v>
      </c>
      <c r="E113" s="183"/>
      <c r="F113" s="184"/>
      <c r="G113" s="184"/>
      <c r="H113" s="184"/>
      <c r="I113" s="184"/>
    </row>
    <row r="114" spans="1:9" ht="36" x14ac:dyDescent="0.2">
      <c r="A114" s="278"/>
      <c r="B114" s="279"/>
      <c r="C114" s="281"/>
      <c r="D114" s="175" t="s">
        <v>46</v>
      </c>
      <c r="E114" s="183"/>
      <c r="F114" s="184"/>
      <c r="G114" s="184"/>
      <c r="H114" s="184"/>
      <c r="I114" s="184"/>
    </row>
    <row r="115" spans="1:9" x14ac:dyDescent="0.2">
      <c r="A115" s="278"/>
      <c r="B115" s="279"/>
      <c r="C115" s="282"/>
      <c r="D115" s="175" t="s">
        <v>21</v>
      </c>
      <c r="E115" s="183"/>
      <c r="F115" s="184"/>
      <c r="G115" s="184"/>
      <c r="H115" s="184"/>
      <c r="I115" s="184"/>
    </row>
  </sheetData>
  <mergeCells count="39">
    <mergeCell ref="A32:A43"/>
    <mergeCell ref="B32:B43"/>
    <mergeCell ref="C32:C43"/>
    <mergeCell ref="A7:B8"/>
    <mergeCell ref="C10:C21"/>
    <mergeCell ref="B10:B21"/>
    <mergeCell ref="A10:A21"/>
    <mergeCell ref="C22:C31"/>
    <mergeCell ref="B22:B31"/>
    <mergeCell ref="C7:C9"/>
    <mergeCell ref="A22:A31"/>
    <mergeCell ref="A80:A91"/>
    <mergeCell ref="B80:B91"/>
    <mergeCell ref="C80:C91"/>
    <mergeCell ref="A44:A55"/>
    <mergeCell ref="B44:B55"/>
    <mergeCell ref="C44:C55"/>
    <mergeCell ref="A68:A79"/>
    <mergeCell ref="B68:B79"/>
    <mergeCell ref="C68:C79"/>
    <mergeCell ref="A56:A67"/>
    <mergeCell ref="B56:B67"/>
    <mergeCell ref="C56:C67"/>
    <mergeCell ref="A92:A103"/>
    <mergeCell ref="B92:B103"/>
    <mergeCell ref="C92:C103"/>
    <mergeCell ref="A104:A115"/>
    <mergeCell ref="B104:B115"/>
    <mergeCell ref="C104:C115"/>
    <mergeCell ref="I8:I9"/>
    <mergeCell ref="F2:I2"/>
    <mergeCell ref="D3:I3"/>
    <mergeCell ref="H8:H9"/>
    <mergeCell ref="A5:H5"/>
    <mergeCell ref="G8:G9"/>
    <mergeCell ref="F8:F9"/>
    <mergeCell ref="E7:I7"/>
    <mergeCell ref="D7:D9"/>
    <mergeCell ref="E8:E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1 готовое</vt:lpstr>
      <vt:lpstr>прил 3 готовое</vt:lpstr>
      <vt:lpstr>прил 5 готовое</vt:lpstr>
      <vt:lpstr>прил 6 готовое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Экспорт</dc:title>
  <dc:subject>Экспорт</dc:subject>
  <dc:creator>Expert</dc:creator>
  <cp:keywords/>
  <dc:description/>
  <cp:lastModifiedBy>Человек</cp:lastModifiedBy>
  <cp:lastPrinted>2022-12-16T07:32:19Z</cp:lastPrinted>
  <dcterms:created xsi:type="dcterms:W3CDTF">2013-12-13T05:34:01Z</dcterms:created>
  <dcterms:modified xsi:type="dcterms:W3CDTF">2022-12-16T09:29:09Z</dcterms:modified>
  <cp:category/>
</cp:coreProperties>
</file>